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005" windowWidth="19065" windowHeight="10770" activeTab="0"/>
  </bookViews>
  <sheets>
    <sheet name="KV4Q2009_souhrn" sheetId="1" r:id="rId1"/>
    <sheet name="KV4Q2009" sheetId="2" r:id="rId2"/>
  </sheets>
  <definedNames>
    <definedName name="Format" localSheetId="0">#REF!</definedName>
    <definedName name="Format">#REF!</definedName>
    <definedName name="Header" localSheetId="0">#REF!</definedName>
    <definedName name="Header">#REF!</definedName>
    <definedName name="_xlnm.Print_Titles" localSheetId="1">'KV4Q2009'!$1:$2</definedName>
    <definedName name="_xlnm.Print_Titles" localSheetId="0">'KV4Q2009_souhrn'!$1:$5</definedName>
    <definedName name="_xlnm.Print_Area" localSheetId="0">'KV4Q2009_souhrn'!$A$1:$G$80</definedName>
    <definedName name="RawData" localSheetId="1">'KV4Q2009'!$A$1:$M$713</definedName>
    <definedName name="RawData" localSheetId="0">#REF!</definedName>
    <definedName name="RawData">#REF!</definedName>
  </definedNames>
  <calcPr fullCalcOnLoad="1"/>
</workbook>
</file>

<file path=xl/comments1.xml><?xml version="1.0" encoding="utf-8"?>
<comments xmlns="http://schemas.openxmlformats.org/spreadsheetml/2006/main">
  <authors>
    <author>Jiří Velinský</author>
  </authors>
  <commentList>
    <comment ref="B3" authorId="0">
      <text>
        <r>
          <rPr>
            <b/>
            <sz val="10"/>
            <rFont val="Tahoma"/>
            <family val="2"/>
          </rPr>
          <t>Pouze RN hrazené městem.</t>
        </r>
      </text>
    </comment>
  </commentList>
</comments>
</file>

<file path=xl/sharedStrings.xml><?xml version="1.0" encoding="utf-8"?>
<sst xmlns="http://schemas.openxmlformats.org/spreadsheetml/2006/main" count="3267" uniqueCount="916">
  <si>
    <t>Sportovní zařízení v majetku obce</t>
  </si>
  <si>
    <t>Ostatní tělovýchovná činnost</t>
  </si>
  <si>
    <t>Využití volného času dětí a mládeže</t>
  </si>
  <si>
    <t>Všeobecná ambulantní péče</t>
  </si>
  <si>
    <t>Ostatní nemocnice</t>
  </si>
  <si>
    <t>Odborné léčebné ústavy</t>
  </si>
  <si>
    <t>Ostatní ústavní péče</t>
  </si>
  <si>
    <t>Ostatní činnost ve zdravotnictví</t>
  </si>
  <si>
    <t>Bytové hospodářství</t>
  </si>
  <si>
    <t>Ostatní rozvoj bydlení a bytové hospodářství</t>
  </si>
  <si>
    <t>Pohřebnictví</t>
  </si>
  <si>
    <t>Výstavba a údržba místních inženýrských sítí</t>
  </si>
  <si>
    <t>Územní rozvoj</t>
  </si>
  <si>
    <t>Komunální služby a územní rozvoj</t>
  </si>
  <si>
    <t>Monitoring ochrany ovzduší</t>
  </si>
  <si>
    <t>Využívání a zneškodňování komunálních odpadů</t>
  </si>
  <si>
    <t>Ochrana druhů a stanovišť</t>
  </si>
  <si>
    <t>Chráněné části přírody</t>
  </si>
  <si>
    <t>Rekultivace půdy v důsledku těžební a důlní činnosti, po skládkách odpadů apod.</t>
  </si>
  <si>
    <t>Protierozní, protilavinová a protipožární ochrana</t>
  </si>
  <si>
    <t>Péče o vzhled obcí a veřejnou zeleň</t>
  </si>
  <si>
    <t>Ekologická výchova a osvěta</t>
  </si>
  <si>
    <t>Sociální pomoc osobám v hmotné nouzi a občanům sociálně nepřizpůsobivým</t>
  </si>
  <si>
    <t>Sociální péče a pomoc přistěhovalcům a vybraným etnikům</t>
  </si>
  <si>
    <t>Osobní asistence, pečovatelská služba a podpora samostatného bydlení</t>
  </si>
  <si>
    <t>Domovy</t>
  </si>
  <si>
    <t>Nízkoprahová zařízení pro děti a mládež</t>
  </si>
  <si>
    <t>Ostatní služby a činnosti v oblasti sociální prevence</t>
  </si>
  <si>
    <t>Bezpečnost a veřejný pořádek</t>
  </si>
  <si>
    <t>Požární ochrana - dobrovolná část</t>
  </si>
  <si>
    <t>Ostatní záležitosti bezpečnosti a veřejného pořádku</t>
  </si>
  <si>
    <t>Činnost ostatních orgánů státní správy v integrovaném záchranném systému</t>
  </si>
  <si>
    <t>Činnost místní správy</t>
  </si>
  <si>
    <t>Archivní činnost</t>
  </si>
  <si>
    <t>Ostatní činnosti jinde neuvedené</t>
  </si>
  <si>
    <t>v tis. Kč</t>
  </si>
  <si>
    <t>Název paragrafu</t>
  </si>
  <si>
    <t>2219  Ostatní záležitosti pozemních komunikací</t>
  </si>
  <si>
    <t>2221  Provoz veřejné silniční dopravy</t>
  </si>
  <si>
    <t>2271  Ostatní dráhy</t>
  </si>
  <si>
    <t>2310  Pitná voda</t>
  </si>
  <si>
    <t>2321  Odvádění a čištění odpadních vod a nakládání s kaly</t>
  </si>
  <si>
    <t>3113  Základní školy</t>
  </si>
  <si>
    <t>3311  Divadelní činnost</t>
  </si>
  <si>
    <t>3312  Hudební činnost</t>
  </si>
  <si>
    <t>3315  Činnosti muzeí a galerií</t>
  </si>
  <si>
    <t>3322  Zachování a obnova kulturních památek</t>
  </si>
  <si>
    <t>3419  Ostatní tělovýchovná činnost</t>
  </si>
  <si>
    <t>1036  Správa v lesním hospodářství</t>
  </si>
  <si>
    <t>3511  Všeobecná ambulantní péče</t>
  </si>
  <si>
    <t>3612  Bytové hospodářství</t>
  </si>
  <si>
    <t>3633  Výstavba a údržba místních inženýrských sítí</t>
  </si>
  <si>
    <t>3639  Komunální služby a územní rozvoj</t>
  </si>
  <si>
    <t>3741  Ochrana druhů a stanovišť</t>
  </si>
  <si>
    <t>6171  Činnost místní správy</t>
  </si>
  <si>
    <t>2212  Silnice</t>
  </si>
  <si>
    <t>Název oddílu</t>
  </si>
  <si>
    <t>3326  Pořízení, zach. a obnova hodnot místního kult., národního a hist. povědomí</t>
  </si>
  <si>
    <t>5311  Bezpečnost a veřejný pořádek</t>
  </si>
  <si>
    <t>6409  Ostatní činnosti jinde neuvedené</t>
  </si>
  <si>
    <t>3792  Ekologická výchova a osvěta</t>
  </si>
  <si>
    <t>5512  Požární ochrana - dobrovolná část</t>
  </si>
  <si>
    <t>Skutečnost   k 31. 12. 2008</t>
  </si>
  <si>
    <t>21 Průmysl, stavebnictví, obchod a služby</t>
  </si>
  <si>
    <t>22 Doprava</t>
  </si>
  <si>
    <t>23 Vodní hospodářství</t>
  </si>
  <si>
    <t>31 Vzdělávání</t>
  </si>
  <si>
    <t>33 Kultura, církve a sdělovací prostředky</t>
  </si>
  <si>
    <t>34 Tělovýchova a zájmová činnost</t>
  </si>
  <si>
    <t>35 Zdravotnictví</t>
  </si>
  <si>
    <t>36 Bydlení, komunální služby a územní rozvoj</t>
  </si>
  <si>
    <t>37 Ochrana životního prostředí</t>
  </si>
  <si>
    <t>43 Sociální péče a pomoc a spol. činnosti v soc. zabezp. a pol. zaměstn.</t>
  </si>
  <si>
    <t>53 Bezpečnost a veřejný pořádek</t>
  </si>
  <si>
    <t>55 Požární ochrana a integrovaný záchranný systém</t>
  </si>
  <si>
    <t>61 Státní správa a územní samospráva</t>
  </si>
  <si>
    <t>64 Ostatní činnosti</t>
  </si>
  <si>
    <t>3742  Chráněné části přírody</t>
  </si>
  <si>
    <t>2229  Ostatní záležitosti v dopravě</t>
  </si>
  <si>
    <t>2334  Revitalizace říčních systémů</t>
  </si>
  <si>
    <t>3119  Ostatní záležitosti předškolní výchovy a základního vzdělávání</t>
  </si>
  <si>
    <t>3412  Sportovní zařízení v majetku obce</t>
  </si>
  <si>
    <t>3421  Využití volného času dětí a mládeže</t>
  </si>
  <si>
    <t>3522  Ostatní nemocnice</t>
  </si>
  <si>
    <t>3599  Ostatní činnost ve zdravotnictví</t>
  </si>
  <si>
    <t>3636  Územní rozvoj</t>
  </si>
  <si>
    <t>3725  Využívání a zneškodňování komunálních odpadů</t>
  </si>
  <si>
    <t>3743  Rekultivace půdy v důsl. těž. a důlní činnosti, po skládkách odpadů apod.</t>
  </si>
  <si>
    <t>3744  Protierozní, protilavinová a protipožární ochrana</t>
  </si>
  <si>
    <t>4342  Sociální péče a pomoc přistěhovalcům a vybraným etnikům</t>
  </si>
  <si>
    <t>4341  Sociální pomoc osobám v hmotné nouzi a osobám sociálně nepřizpůsobivým</t>
  </si>
  <si>
    <t>4351  Osobní asistence, pečovatelská služba a podpora samostatného bydlení</t>
  </si>
  <si>
    <t>4357  Domovy</t>
  </si>
  <si>
    <t>4375  Nízkoprahová zařízení pro děti a mládež</t>
  </si>
  <si>
    <t>4379  Ostatní služby a činnosti v oblasti sociální prevence</t>
  </si>
  <si>
    <t>5563  Činnost ostatních orgánů státní správy v integrovaném záchranném systému</t>
  </si>
  <si>
    <t>6211  Archivní činnost</t>
  </si>
  <si>
    <t>62 Jiné veřejné služby a činnosti</t>
  </si>
  <si>
    <t>3619  Ostatní rozvoj bydlení a bytové hospodářství</t>
  </si>
  <si>
    <t>Celkové RN investice</t>
  </si>
  <si>
    <t>3319  Ostatní záležitosti kultury</t>
  </si>
  <si>
    <t>2329  Odvádění a čištění odpadních vod jinde nezařazené</t>
  </si>
  <si>
    <t>10 Zemědělství, lesní hospodářství a rybářství</t>
  </si>
  <si>
    <t>1014  Ozdravování hosp. zvířat, polních a spec. plodin a zvl. veterinární péče</t>
  </si>
  <si>
    <t>2333  Úpravy drobných vodních toků</t>
  </si>
  <si>
    <t>3317  Výstavní činnosti v kultuře</t>
  </si>
  <si>
    <t>3523  Odborné léčebné ústavy</t>
  </si>
  <si>
    <t>3529  Ostatní ústavní péče</t>
  </si>
  <si>
    <t>3632  Pohřebnictví</t>
  </si>
  <si>
    <t>3745  Péče o vzhled obcí a veřejnou zeleň</t>
  </si>
  <si>
    <t>2143  Cestovní ruch</t>
  </si>
  <si>
    <t>2331  Úpravy vodohospodářsky významných a vodárenských toků</t>
  </si>
  <si>
    <t>3716  Monitoring ochrany ovzduší</t>
  </si>
  <si>
    <t>Čerpání kapitálových výdajů městem k 31. 12. 2009</t>
  </si>
  <si>
    <t>Upravený rozpočet      k 31. 12. 2009</t>
  </si>
  <si>
    <t>Skutečnost   k 31. 12. 2009</t>
  </si>
  <si>
    <t>Krytý plavecký bazén MČ Brno - Kohoutovice</t>
  </si>
  <si>
    <t>5319  Ostatní záležitosti bezpečnosti a veřejného pořádku</t>
  </si>
  <si>
    <t>§</t>
  </si>
  <si>
    <t/>
  </si>
  <si>
    <t>6409</t>
  </si>
  <si>
    <t>3636</t>
  </si>
  <si>
    <t>5563</t>
  </si>
  <si>
    <t>6171</t>
  </si>
  <si>
    <t>6211</t>
  </si>
  <si>
    <t>2219</t>
  </si>
  <si>
    <t>3639</t>
  </si>
  <si>
    <t>4342</t>
  </si>
  <si>
    <t>3632</t>
  </si>
  <si>
    <t>3716</t>
  </si>
  <si>
    <t>3792</t>
  </si>
  <si>
    <t>1036</t>
  </si>
  <si>
    <t>2331</t>
  </si>
  <si>
    <t>2221</t>
  </si>
  <si>
    <t>2271</t>
  </si>
  <si>
    <t>2143</t>
  </si>
  <si>
    <t>2212</t>
  </si>
  <si>
    <t>2229</t>
  </si>
  <si>
    <t>2310</t>
  </si>
  <si>
    <t>2321</t>
  </si>
  <si>
    <t>2329</t>
  </si>
  <si>
    <t>2333</t>
  </si>
  <si>
    <t>2334</t>
  </si>
  <si>
    <t>3113</t>
  </si>
  <si>
    <t>3119</t>
  </si>
  <si>
    <t>3311</t>
  </si>
  <si>
    <t>3312</t>
  </si>
  <si>
    <t>3315</t>
  </si>
  <si>
    <t>3317</t>
  </si>
  <si>
    <t>3319</t>
  </si>
  <si>
    <t>3322</t>
  </si>
  <si>
    <t>3326</t>
  </si>
  <si>
    <t>3412</t>
  </si>
  <si>
    <t>3419</t>
  </si>
  <si>
    <t>3421</t>
  </si>
  <si>
    <t>3511</t>
  </si>
  <si>
    <t>3522</t>
  </si>
  <si>
    <t>3523</t>
  </si>
  <si>
    <t>3529</t>
  </si>
  <si>
    <t>3633</t>
  </si>
  <si>
    <t>3725</t>
  </si>
  <si>
    <t>3741</t>
  </si>
  <si>
    <t>3742</t>
  </si>
  <si>
    <t>3743</t>
  </si>
  <si>
    <t>3744</t>
  </si>
  <si>
    <t>3745</t>
  </si>
  <si>
    <t>4341</t>
  </si>
  <si>
    <t>4351</t>
  </si>
  <si>
    <t>4357</t>
  </si>
  <si>
    <t>4375</t>
  </si>
  <si>
    <t>5311</t>
  </si>
  <si>
    <t>5512</t>
  </si>
  <si>
    <t>3612</t>
  </si>
  <si>
    <t>3619</t>
  </si>
  <si>
    <t>3599</t>
  </si>
  <si>
    <t>4379</t>
  </si>
  <si>
    <t>5319</t>
  </si>
  <si>
    <t>1014</t>
  </si>
  <si>
    <t>6329</t>
  </si>
  <si>
    <t>6331</t>
  </si>
  <si>
    <t>6122</t>
  </si>
  <si>
    <t>6123</t>
  </si>
  <si>
    <t>6127</t>
  </si>
  <si>
    <t>6121</t>
  </si>
  <si>
    <t>6129</t>
  </si>
  <si>
    <t>6119</t>
  </si>
  <si>
    <t>6322</t>
  </si>
  <si>
    <t>6313</t>
  </si>
  <si>
    <t>6359</t>
  </si>
  <si>
    <t>6130</t>
  </si>
  <si>
    <t>6111</t>
  </si>
  <si>
    <t>6125</t>
  </si>
  <si>
    <t>6351</t>
  </si>
  <si>
    <t>6901</t>
  </si>
  <si>
    <t>6413</t>
  </si>
  <si>
    <t>6460</t>
  </si>
  <si>
    <t>6323</t>
  </si>
  <si>
    <t>6201</t>
  </si>
  <si>
    <t>6352</t>
  </si>
  <si>
    <t>00000041</t>
  </si>
  <si>
    <t>Investiční transfery KPMB</t>
  </si>
  <si>
    <t>Investiční transfery OVV</t>
  </si>
  <si>
    <t>Technické zhodnocení objektů AMB</t>
  </si>
  <si>
    <t>Velké dějiny města Brna</t>
  </si>
  <si>
    <t>DSO Časnýř - půjčené prostředky I</t>
  </si>
  <si>
    <t>36117870</t>
  </si>
  <si>
    <t>36517871</t>
  </si>
  <si>
    <t>Centrum integračních služeb Brno</t>
  </si>
  <si>
    <t>Investiční transfer (PHSmB) - OŽP</t>
  </si>
  <si>
    <t>Nákup prachoměrů - OŽP</t>
  </si>
  <si>
    <t>Investiční transfery (ekologie) - OŽP</t>
  </si>
  <si>
    <t>00029516</t>
  </si>
  <si>
    <t>Lesní hospodářské osnovy</t>
  </si>
  <si>
    <t>Investiční transfer Povodí Moravy s.p</t>
  </si>
  <si>
    <t>Servery AIS</t>
  </si>
  <si>
    <t>Strategie parkování v městě Brně</t>
  </si>
  <si>
    <t>Investiční transfery OD</t>
  </si>
  <si>
    <t>Obnova vozového parku dráž. vozidel</t>
  </si>
  <si>
    <t>Informační centrum v Běhounské ul.</t>
  </si>
  <si>
    <t>Výstavba příst. cesty pod Mniší Horou 2.</t>
  </si>
  <si>
    <t>Husova,parkoviště,úprava dopr.ploch</t>
  </si>
  <si>
    <t>Úpravy náměstí Svobody</t>
  </si>
  <si>
    <t>"Silnice I/42 Brno, VMO Žabovřeská I"</t>
  </si>
  <si>
    <t>Rekonstrukce komunikace ulice Pražská</t>
  </si>
  <si>
    <t>Přestavba ŽUB (EUROPOINT Brno)</t>
  </si>
  <si>
    <t>Tramvaj Plotní - soubor staveb</t>
  </si>
  <si>
    <t>Rekonstrukce komunikací Tuřany II.</t>
  </si>
  <si>
    <t>Chodník, cyklostezka - ulice U Viaduktu</t>
  </si>
  <si>
    <t>Bezpečné cyklistické trasy a stezky</t>
  </si>
  <si>
    <t>Petrov</t>
  </si>
  <si>
    <t>Moravské náměstí včetně Běhounské</t>
  </si>
  <si>
    <t>Zelný trh</t>
  </si>
  <si>
    <t>Kobližná:prostor u OD Centrum</t>
  </si>
  <si>
    <t>00091628</t>
  </si>
  <si>
    <t>38100000</t>
  </si>
  <si>
    <t>38186501</t>
  </si>
  <si>
    <t>38586505</t>
  </si>
  <si>
    <t>47100000</t>
  </si>
  <si>
    <t>47527781</t>
  </si>
  <si>
    <t>Dopravní telematika 2010-2013</t>
  </si>
  <si>
    <t>Chelčického - rek.vodovodu</t>
  </si>
  <si>
    <t>Přívod.a zásob. řád Bosonohy-Kamen.vrch</t>
  </si>
  <si>
    <t>Květná - rekonstrukce vodovodu</t>
  </si>
  <si>
    <t>Šámalova - rekonstrukce vodovodu</t>
  </si>
  <si>
    <t>Vančurova - rekonstrukce vodovodu</t>
  </si>
  <si>
    <t>Blatného - rekonstrukce vodovodu</t>
  </si>
  <si>
    <t>Vítězslavy Kaprálové - rekon. vodovodu</t>
  </si>
  <si>
    <t>Mlýnská - rekonstrukce vodovodu</t>
  </si>
  <si>
    <t>Podnásepní - rekonstrukce vodovodu</t>
  </si>
  <si>
    <t>Chládkova II. - rekonstrukce vodovodu</t>
  </si>
  <si>
    <t>Poříčí I. - rekonstrukce vodovodu</t>
  </si>
  <si>
    <t>Štěpánská - rekonstrukce vodovodu</t>
  </si>
  <si>
    <t>Veleckého - rekonstrukce vodovodu</t>
  </si>
  <si>
    <t>Polní II., Renneská I. - rek. vodovodu</t>
  </si>
  <si>
    <t>Vodárenské objekty - energetický audit</t>
  </si>
  <si>
    <t>Svah - propojení vodovodu</t>
  </si>
  <si>
    <t>Pražská - rekonstrukce vodovodu</t>
  </si>
  <si>
    <t>Bystrc - propojovací řad DN 400</t>
  </si>
  <si>
    <t>Čerpací stanice - rek. armatur a strojů</t>
  </si>
  <si>
    <t>Nadzemní hydranty</t>
  </si>
  <si>
    <t>Provozní budova BVK ÚV Pisárky</t>
  </si>
  <si>
    <t>Veveří - rek. kanalizace a vodovodu</t>
  </si>
  <si>
    <t>Poříčí - rek. odlehčovací komory OK B08</t>
  </si>
  <si>
    <t>Rybářská - rek. kanalizace</t>
  </si>
  <si>
    <t>Tišnovská - rekonstrukce kanalizace</t>
  </si>
  <si>
    <t>Štefánikova I.-rek.kanalizace a vodovodu</t>
  </si>
  <si>
    <t>Malátova - rekonstrukce kanalizace</t>
  </si>
  <si>
    <t>Barvičova -  rekonstrukce kanalizace</t>
  </si>
  <si>
    <t>Zemědělská-rek. kanalizace a vodovodu</t>
  </si>
  <si>
    <t>Kanalizační sběrač C0I, Roosev.-Solniční</t>
  </si>
  <si>
    <t>Floriánova - rekonstrukce kanalizace</t>
  </si>
  <si>
    <t>Bezručova - rek. kanalizace a vodovodu</t>
  </si>
  <si>
    <t>Hostinského - rek. kanalizace a vodovodu</t>
  </si>
  <si>
    <t>Bartošova - rek. kanalizace a vodovodu</t>
  </si>
  <si>
    <t>Stoková síť - Hradiska, Mlýnské nábřeží</t>
  </si>
  <si>
    <t>Rek. inženýrských sítí MČ B.-Řečkovice</t>
  </si>
  <si>
    <t>Joštova I. - rek. kanalizace a vodovodu</t>
  </si>
  <si>
    <t>Pionýrská - rek. kanalizace a vodovodu</t>
  </si>
  <si>
    <t>Milady Horákové - rek. kanal.a vodov.</t>
  </si>
  <si>
    <t>Špitálka III. - rek. kanal. a vodovodu</t>
  </si>
  <si>
    <t>Kanalizace Bosonohy II.</t>
  </si>
  <si>
    <t>Rek. NVI</t>
  </si>
  <si>
    <t>Komárovská - rek. kanalizace a vodovodu</t>
  </si>
  <si>
    <t>Kanaliz.kofinanc.z Fondu soudržnosti EU</t>
  </si>
  <si>
    <t>Kamenná čtvrt - podzemní sítě a vozovky</t>
  </si>
  <si>
    <t>Rek. objektů - havarijní stav</t>
  </si>
  <si>
    <t>Stoková síť města Brna - projekt ISPA</t>
  </si>
  <si>
    <t>Dešťová kanalizace Brno - Ořešín</t>
  </si>
  <si>
    <t>Úprava toku Leskavy</t>
  </si>
  <si>
    <t>Monitoring dešťových srážek</t>
  </si>
  <si>
    <t>Oddílný kanal.systém Brno-Starý Lískovec</t>
  </si>
  <si>
    <t>Rybníček - rek. kanalizace a vodovodu</t>
  </si>
  <si>
    <t>Retenční nádrž na Medláneckém potoce</t>
  </si>
  <si>
    <t>Revitalizace přír.pam.Holásecká jezera</t>
  </si>
  <si>
    <t>ZŠ Kamínky-úprava vybraných částí</t>
  </si>
  <si>
    <t>Waldorfská ZŠ a MŠ Plovdivská 8</t>
  </si>
  <si>
    <t>Nízkoenergetická ZŠ Kamínky</t>
  </si>
  <si>
    <t>Víceúčelová tělocvična při ZŠ Otevřená</t>
  </si>
  <si>
    <t>Výstavba tělocvičny -ZŠ Zeiberlichova</t>
  </si>
  <si>
    <t>ZŠ Úvoz - sportovní hřiště</t>
  </si>
  <si>
    <t>Rek. sportovišť při ZŠ v N. Lískovci</t>
  </si>
  <si>
    <t>Rekonstrukce sport. areálu, ZŠ Vedlejší</t>
  </si>
  <si>
    <t>Rek. sport. areálu, ZŠ Heyrovského</t>
  </si>
  <si>
    <t>54100000</t>
  </si>
  <si>
    <t>54190877</t>
  </si>
  <si>
    <t>54515835</t>
  </si>
  <si>
    <t>Rek. divadla Reduta</t>
  </si>
  <si>
    <t>Rek. a dobudování Janáčkova divadla</t>
  </si>
  <si>
    <t>Kouzelný svět animací-MUZEUM LOUTEK</t>
  </si>
  <si>
    <t>Vila Tugendhat</t>
  </si>
  <si>
    <t>Rek. NKP Špilberk II. etapa</t>
  </si>
  <si>
    <t>Zpřístupnění brněnského podzemí</t>
  </si>
  <si>
    <t>Zpřístupnění br.podzemí-část Kostnice</t>
  </si>
  <si>
    <t>38500000</t>
  </si>
  <si>
    <t>Rekonstrukce sportoviště, Glinkova</t>
  </si>
  <si>
    <t>Sportovní areál Brno-Útěchov</t>
  </si>
  <si>
    <t>Stadion Srbská - dovybavení sedačkami</t>
  </si>
  <si>
    <t>Rek. víceúč.hřiště Faměr.nám.</t>
  </si>
  <si>
    <t>Dětská hřiště - Šelepova Brno</t>
  </si>
  <si>
    <t>Areál dopravní výchovy</t>
  </si>
  <si>
    <t>Odpočinková a sport. zóna "Terénky"</t>
  </si>
  <si>
    <t>Rozvoj sítě cyklist. stezek, II. etapa</t>
  </si>
  <si>
    <t>"Stará školka"-rek. a přístavba</t>
  </si>
  <si>
    <t>Centrum pro sport a volný čas Komín</t>
  </si>
  <si>
    <t>Zahrada v pohybu</t>
  </si>
  <si>
    <t>Areál volného času při ulici Mírová</t>
  </si>
  <si>
    <t>Rekonstrukce polikliniky Zahradníkova</t>
  </si>
  <si>
    <t>Rek. objektu Bílý dům</t>
  </si>
  <si>
    <t>Rek. urgentního příjmu Úrazové nemocnice</t>
  </si>
  <si>
    <t>Rekonstrukce Úrazové nemocnice-zateplení</t>
  </si>
  <si>
    <t>Centrum zdrav.-soc. pomoci pro děti</t>
  </si>
  <si>
    <t>19. stavba kolektoru Veselá-Dominik.nám.</t>
  </si>
  <si>
    <t>Univerzitní kampus Bohunice</t>
  </si>
  <si>
    <t>CIVITAS - ELAN</t>
  </si>
  <si>
    <t>Optimalizace systému sběrných dvorů - I.</t>
  </si>
  <si>
    <t>Rek. pavilonu šimpanzů</t>
  </si>
  <si>
    <t>Beringie</t>
  </si>
  <si>
    <t>Realizace biocentra v Dolních Heršpicích</t>
  </si>
  <si>
    <t>Regionální biocentrum Cacovický ostrov</t>
  </si>
  <si>
    <t>Rekultivace skládky Černovice-I. etapa</t>
  </si>
  <si>
    <t>Kamenná čtvrť-stat.zajištění svahu</t>
  </si>
  <si>
    <t>Rekonstrukce Wilsonova lesa</t>
  </si>
  <si>
    <t>Revitalizace městských parků, I. etapa</t>
  </si>
  <si>
    <t>Revitalizace parku Bubeníčkova</t>
  </si>
  <si>
    <t>NKP Špilberk - rekonstrukce parku III</t>
  </si>
  <si>
    <t>Roz.ubyt. spol.nepřizpůs. osob Křenová</t>
  </si>
  <si>
    <t>Městské středisko krizové a soc. pomoci</t>
  </si>
  <si>
    <t>Azylový dům Křenová-rozšíření ub.kapacit</t>
  </si>
  <si>
    <t>Plácky-aktivizační centra</t>
  </si>
  <si>
    <t>Rek.obj.na služebnu MP Brno-západ</t>
  </si>
  <si>
    <t>Stav. úpr. hasičské stanice,B-Soběšice</t>
  </si>
  <si>
    <t>Metropolitní síť Brno</t>
  </si>
  <si>
    <t>Rezerva kapitálových výdajů</t>
  </si>
  <si>
    <t>Rek. bytového domu Francouzská 44</t>
  </si>
  <si>
    <t>Rek. bytového domu Francouzská 64</t>
  </si>
  <si>
    <t>Rek. bytového domu Francouzská 68</t>
  </si>
  <si>
    <t>Rek. domu Bratislavská 62/Soudní 11</t>
  </si>
  <si>
    <t>Rek. domu Francouzská 20/Stará 1</t>
  </si>
  <si>
    <t>Rek. bytového domu Francouzská 42</t>
  </si>
  <si>
    <t>Rek. bytového domu Spolková 3</t>
  </si>
  <si>
    <t>Rek. domu Přadlácká 9/Spolková 17</t>
  </si>
  <si>
    <t>Rek. bytového domu Bratislavská 39</t>
  </si>
  <si>
    <t>Rek. bytového domu Bratislavská 36a</t>
  </si>
  <si>
    <t>Rek. bytového domu Bratislavská 60</t>
  </si>
  <si>
    <t>Tech.infrastrukt.-Černovice-Na Kaménkách</t>
  </si>
  <si>
    <t>00000040</t>
  </si>
  <si>
    <t>MO - výkupy pozemků a objektů</t>
  </si>
  <si>
    <t>Výkupy pozemků a objektů pro MO a OD</t>
  </si>
  <si>
    <t>Výdaje z Fondu bytové výstavby</t>
  </si>
  <si>
    <t>Sanace skalní stěny MČ B-Bosonohy - III.</t>
  </si>
  <si>
    <t>Sanace skalní stěny MČ B-Bosonohy - IV.</t>
  </si>
  <si>
    <t>Investiční transfer p.o. - SZZ II</t>
  </si>
  <si>
    <t>Přístrojové vybavení Úrazové nemocnice</t>
  </si>
  <si>
    <t>00000352</t>
  </si>
  <si>
    <t>Inv.dotace-zdravot.přístroje a zařízení</t>
  </si>
  <si>
    <t>Půjčky invalidním občanům-mot.vozidla</t>
  </si>
  <si>
    <t>Investiční transfery OSP</t>
  </si>
  <si>
    <t>Transfer na investice DS Holásecká</t>
  </si>
  <si>
    <t>Socioinfocentrum</t>
  </si>
  <si>
    <t>00014876</t>
  </si>
  <si>
    <t>Dětské hřiště-prevence kriminality</t>
  </si>
  <si>
    <t>investiční transfer NDB</t>
  </si>
  <si>
    <t>Investiční transfery OK</t>
  </si>
  <si>
    <t>Transfer na investice BKC</t>
  </si>
  <si>
    <t>Inv. dotace Beneš</t>
  </si>
  <si>
    <t>Nákup sport.haly ul. Vídeňská 9</t>
  </si>
  <si>
    <t>Hala Rondo, zvýšení zákl. kapitálu ST</t>
  </si>
  <si>
    <t>Investiční transfery na sport. zařízení</t>
  </si>
  <si>
    <t>investiční transfery občanským sdružením</t>
  </si>
  <si>
    <t>Investiční transfery na veř. sportoviště</t>
  </si>
  <si>
    <t>32133006</t>
  </si>
  <si>
    <t>32533006</t>
  </si>
  <si>
    <t>Útulek-rozšíření kapacity</t>
  </si>
  <si>
    <t>Rekonstrukce vzduchotechniky objektu MP</t>
  </si>
  <si>
    <t>Rek.výměníkové stanice MP Brno</t>
  </si>
  <si>
    <t>00000082</t>
  </si>
  <si>
    <t>Rekonstrukce hřiště Sykovec</t>
  </si>
  <si>
    <t>Investiční transfery MP</t>
  </si>
  <si>
    <t>FM</t>
  </si>
  <si>
    <t>Pol.</t>
  </si>
  <si>
    <t>ÚZ</t>
  </si>
  <si>
    <t>SPP</t>
  </si>
  <si>
    <t>Název investiční akce</t>
  </si>
  <si>
    <t>Skutečnost k 31. 12. 2009</t>
  </si>
  <si>
    <t>MP</t>
  </si>
  <si>
    <t>2010</t>
  </si>
  <si>
    <t>2009</t>
  </si>
  <si>
    <t>2008</t>
  </si>
  <si>
    <t>OVLHZ</t>
  </si>
  <si>
    <t>OI</t>
  </si>
  <si>
    <t>2012</t>
  </si>
  <si>
    <t>2011</t>
  </si>
  <si>
    <t>OD</t>
  </si>
  <si>
    <t>2007</t>
  </si>
  <si>
    <t>2006</t>
  </si>
  <si>
    <t>2015</t>
  </si>
  <si>
    <t>2003</t>
  </si>
  <si>
    <t>2000</t>
  </si>
  <si>
    <t>1999</t>
  </si>
  <si>
    <t>2001</t>
  </si>
  <si>
    <t>2014</t>
  </si>
  <si>
    <t>2002</t>
  </si>
  <si>
    <t>2005</t>
  </si>
  <si>
    <t>OÚPR</t>
  </si>
  <si>
    <t>2013</t>
  </si>
  <si>
    <t>BVK</t>
  </si>
  <si>
    <t>2004</t>
  </si>
  <si>
    <t>1996</t>
  </si>
  <si>
    <t>1998</t>
  </si>
  <si>
    <t>OI, BVK</t>
  </si>
  <si>
    <t>OTS</t>
  </si>
  <si>
    <t>OŠMT</t>
  </si>
  <si>
    <t>BO</t>
  </si>
  <si>
    <t>RŠ</t>
  </si>
  <si>
    <t>OK</t>
  </si>
  <si>
    <t>OI, SFB</t>
  </si>
  <si>
    <t>OPP</t>
  </si>
  <si>
    <t>OZ</t>
  </si>
  <si>
    <t>OSB</t>
  </si>
  <si>
    <t>OŽP</t>
  </si>
  <si>
    <t>MU V BRNĚ</t>
  </si>
  <si>
    <t>KP</t>
  </si>
  <si>
    <t>MO</t>
  </si>
  <si>
    <t>2019</t>
  </si>
  <si>
    <t>OSP</t>
  </si>
  <si>
    <t>OMI</t>
  </si>
  <si>
    <t>OVV</t>
  </si>
  <si>
    <t>AMB</t>
  </si>
  <si>
    <t>2018</t>
  </si>
  <si>
    <t>3200</t>
  </si>
  <si>
    <t>3900</t>
  </si>
  <si>
    <t>4100</t>
  </si>
  <si>
    <t>4200</t>
  </si>
  <si>
    <t>4300</t>
  </si>
  <si>
    <t>5300</t>
  </si>
  <si>
    <t>5400</t>
  </si>
  <si>
    <t>5600</t>
  </si>
  <si>
    <t>5700</t>
  </si>
  <si>
    <t>6200</t>
  </si>
  <si>
    <t>6300</t>
  </si>
  <si>
    <t>6600</t>
  </si>
  <si>
    <t>7100</t>
  </si>
  <si>
    <t>7200</t>
  </si>
  <si>
    <t>7300</t>
  </si>
  <si>
    <t>7400</t>
  </si>
  <si>
    <t>7499</t>
  </si>
  <si>
    <t>7500</t>
  </si>
  <si>
    <t>8200</t>
  </si>
  <si>
    <t>BKC</t>
  </si>
  <si>
    <t>Realizace</t>
  </si>
  <si>
    <t>Celkové RN investice (včetně dotací již přijatých)</t>
  </si>
  <si>
    <t>Skutečnost k 31. 12. 2008</t>
  </si>
  <si>
    <t>Schválený rozpočet 2009</t>
  </si>
  <si>
    <t>Od</t>
  </si>
  <si>
    <t>Do</t>
  </si>
  <si>
    <t>Upravený rozpočet k 31. 12. 2009</t>
  </si>
  <si>
    <t>Investici zajišťuje</t>
  </si>
  <si>
    <t>S/UR (%)</t>
  </si>
  <si>
    <t>Rozšíření komunikace v části ul. Polní</t>
  </si>
  <si>
    <t>Příprava k vyb. CS v úseku Hrad Veveří</t>
  </si>
  <si>
    <t>Slunná-rekonstrukce vodovodu</t>
  </si>
  <si>
    <t>Schodová-rekonstrukce vodovodu</t>
  </si>
  <si>
    <t>Holubova-rekonstrukce vodovodu</t>
  </si>
  <si>
    <t>Sedlákova-rekonstrukce vodovodu</t>
  </si>
  <si>
    <t>Cihlářská-rek.kanalizace a vodovodu</t>
  </si>
  <si>
    <t>Přírodovědné exploratorium</t>
  </si>
  <si>
    <t>Rekonstrukce bytů Zámečnická 2</t>
  </si>
  <si>
    <t>DPS Vavřinecká</t>
  </si>
  <si>
    <t>Rekonstrukce služebny revíru Kr. Pole</t>
  </si>
  <si>
    <t>300801</t>
  </si>
  <si>
    <t>307700</t>
  </si>
  <si>
    <t>348500</t>
  </si>
  <si>
    <t>507400</t>
  </si>
  <si>
    <t>306600</t>
  </si>
  <si>
    <t>306700</t>
  </si>
  <si>
    <t>306800</t>
  </si>
  <si>
    <t>307000</t>
  </si>
  <si>
    <t>307200</t>
  </si>
  <si>
    <t>312700</t>
  </si>
  <si>
    <t>313600</t>
  </si>
  <si>
    <t>315300</t>
  </si>
  <si>
    <t>316400</t>
  </si>
  <si>
    <t>319800</t>
  </si>
  <si>
    <t>345500</t>
  </si>
  <si>
    <t>422000</t>
  </si>
  <si>
    <t>426700</t>
  </si>
  <si>
    <t>427500</t>
  </si>
  <si>
    <t>427600</t>
  </si>
  <si>
    <t>428000</t>
  </si>
  <si>
    <t>428100</t>
  </si>
  <si>
    <t>428300</t>
  </si>
  <si>
    <t>428400</t>
  </si>
  <si>
    <t>428600</t>
  </si>
  <si>
    <t>455600</t>
  </si>
  <si>
    <t>456700</t>
  </si>
  <si>
    <t>306300</t>
  </si>
  <si>
    <t>317700</t>
  </si>
  <si>
    <t>320500</t>
  </si>
  <si>
    <t>329500</t>
  </si>
  <si>
    <t>329600</t>
  </si>
  <si>
    <t>329700</t>
  </si>
  <si>
    <t>329900</t>
  </si>
  <si>
    <t>420800</t>
  </si>
  <si>
    <t>429600</t>
  </si>
  <si>
    <t>429700</t>
  </si>
  <si>
    <t>457100</t>
  </si>
  <si>
    <t>457200</t>
  </si>
  <si>
    <t>500400</t>
  </si>
  <si>
    <t>501400</t>
  </si>
  <si>
    <t>502000</t>
  </si>
  <si>
    <t>502100</t>
  </si>
  <si>
    <t>502200</t>
  </si>
  <si>
    <t>502300</t>
  </si>
  <si>
    <t>502400</t>
  </si>
  <si>
    <t>503100</t>
  </si>
  <si>
    <t>300299</t>
  </si>
  <si>
    <t>507500</t>
  </si>
  <si>
    <t>500800</t>
  </si>
  <si>
    <t>304700</t>
  </si>
  <si>
    <t>305400</t>
  </si>
  <si>
    <t>305500</t>
  </si>
  <si>
    <t>305600</t>
  </si>
  <si>
    <t>305700</t>
  </si>
  <si>
    <t>308500</t>
  </si>
  <si>
    <t>310400</t>
  </si>
  <si>
    <t>310600</t>
  </si>
  <si>
    <t>312400</t>
  </si>
  <si>
    <t>312500</t>
  </si>
  <si>
    <t>314300</t>
  </si>
  <si>
    <t>314400</t>
  </si>
  <si>
    <t>314500</t>
  </si>
  <si>
    <t>315400</t>
  </si>
  <si>
    <t>315500</t>
  </si>
  <si>
    <t>316000</t>
  </si>
  <si>
    <t>316200</t>
  </si>
  <si>
    <t>318600</t>
  </si>
  <si>
    <t>320300</t>
  </si>
  <si>
    <t>326800</t>
  </si>
  <si>
    <t>336100</t>
  </si>
  <si>
    <t>340200</t>
  </si>
  <si>
    <t>405200</t>
  </si>
  <si>
    <t>409000</t>
  </si>
  <si>
    <t>419300</t>
  </si>
  <si>
    <t>465600</t>
  </si>
  <si>
    <t>304300</t>
  </si>
  <si>
    <t>304400</t>
  </si>
  <si>
    <t>304500</t>
  </si>
  <si>
    <t>305300</t>
  </si>
  <si>
    <t>308000</t>
  </si>
  <si>
    <t>308100</t>
  </si>
  <si>
    <t>308200</t>
  </si>
  <si>
    <t>308300</t>
  </si>
  <si>
    <t>308400</t>
  </si>
  <si>
    <t>308800</t>
  </si>
  <si>
    <t>310500</t>
  </si>
  <si>
    <t>311500</t>
  </si>
  <si>
    <t>312200</t>
  </si>
  <si>
    <t>312300</t>
  </si>
  <si>
    <t>312600</t>
  </si>
  <si>
    <t>313700</t>
  </si>
  <si>
    <t>313800</t>
  </si>
  <si>
    <t>313900</t>
  </si>
  <si>
    <t>314000</t>
  </si>
  <si>
    <t>314100</t>
  </si>
  <si>
    <t>314200</t>
  </si>
  <si>
    <t>315200</t>
  </si>
  <si>
    <t>317000</t>
  </si>
  <si>
    <t>318200</t>
  </si>
  <si>
    <t>318300</t>
  </si>
  <si>
    <t>318400</t>
  </si>
  <si>
    <t>318500</t>
  </si>
  <si>
    <t>318700</t>
  </si>
  <si>
    <t>334500</t>
  </si>
  <si>
    <t>334700</t>
  </si>
  <si>
    <t>335000</t>
  </si>
  <si>
    <t>335600</t>
  </si>
  <si>
    <t>337500</t>
  </si>
  <si>
    <t>339500</t>
  </si>
  <si>
    <t>403300</t>
  </si>
  <si>
    <t>413000</t>
  </si>
  <si>
    <t>419600</t>
  </si>
  <si>
    <t>437600</t>
  </si>
  <si>
    <t>447500</t>
  </si>
  <si>
    <t>449900</t>
  </si>
  <si>
    <t>464400</t>
  </si>
  <si>
    <t>464500</t>
  </si>
  <si>
    <t>467500</t>
  </si>
  <si>
    <t>467700</t>
  </si>
  <si>
    <t>474200</t>
  </si>
  <si>
    <t>318800</t>
  </si>
  <si>
    <t>334000</t>
  </si>
  <si>
    <t>405600</t>
  </si>
  <si>
    <t>313500</t>
  </si>
  <si>
    <t>419700</t>
  </si>
  <si>
    <t>325200</t>
  </si>
  <si>
    <t>304800</t>
  </si>
  <si>
    <t>306400</t>
  </si>
  <si>
    <t>308239</t>
  </si>
  <si>
    <t>308256</t>
  </si>
  <si>
    <t>345300</t>
  </si>
  <si>
    <t>500200</t>
  </si>
  <si>
    <t>503800</t>
  </si>
  <si>
    <t>504600</t>
  </si>
  <si>
    <t>504700</t>
  </si>
  <si>
    <t>504800</t>
  </si>
  <si>
    <t>504900</t>
  </si>
  <si>
    <t>505200</t>
  </si>
  <si>
    <t>319200</t>
  </si>
  <si>
    <t>300601</t>
  </si>
  <si>
    <t>451200</t>
  </si>
  <si>
    <t>453400</t>
  </si>
  <si>
    <t>300699</t>
  </si>
  <si>
    <t>328700</t>
  </si>
  <si>
    <t>454100</t>
  </si>
  <si>
    <t>326100</t>
  </si>
  <si>
    <t>453500</t>
  </si>
  <si>
    <t>501800</t>
  </si>
  <si>
    <t>507800</t>
  </si>
  <si>
    <t>322000</t>
  </si>
  <si>
    <t>300609</t>
  </si>
  <si>
    <t>300611</t>
  </si>
  <si>
    <t>301399</t>
  </si>
  <si>
    <t>310700</t>
  </si>
  <si>
    <t>313200</t>
  </si>
  <si>
    <t>507700</t>
  </si>
  <si>
    <t>305200</t>
  </si>
  <si>
    <t>325800</t>
  </si>
  <si>
    <t>453000</t>
  </si>
  <si>
    <t>300600</t>
  </si>
  <si>
    <t>300698</t>
  </si>
  <si>
    <t>308900</t>
  </si>
  <si>
    <t>324200</t>
  </si>
  <si>
    <t>500100</t>
  </si>
  <si>
    <t>506000</t>
  </si>
  <si>
    <t>503900</t>
  </si>
  <si>
    <t>504100</t>
  </si>
  <si>
    <t>300798</t>
  </si>
  <si>
    <t>300799</t>
  </si>
  <si>
    <t>305900</t>
  </si>
  <si>
    <t>307600</t>
  </si>
  <si>
    <t>314800</t>
  </si>
  <si>
    <t>316800</t>
  </si>
  <si>
    <t>317600</t>
  </si>
  <si>
    <t>320000</t>
  </si>
  <si>
    <t>325500</t>
  </si>
  <si>
    <t>326500</t>
  </si>
  <si>
    <t>330800</t>
  </si>
  <si>
    <t>341300</t>
  </si>
  <si>
    <t>343300</t>
  </si>
  <si>
    <t>504000</t>
  </si>
  <si>
    <t>504200</t>
  </si>
  <si>
    <t>505000</t>
  </si>
  <si>
    <t>505100</t>
  </si>
  <si>
    <t>505300</t>
  </si>
  <si>
    <t>505400</t>
  </si>
  <si>
    <t>505500</t>
  </si>
  <si>
    <t>505700</t>
  </si>
  <si>
    <t>300402</t>
  </si>
  <si>
    <t>307500</t>
  </si>
  <si>
    <t>343900</t>
  </si>
  <si>
    <t>300405</t>
  </si>
  <si>
    <t>303300</t>
  </si>
  <si>
    <t>503400</t>
  </si>
  <si>
    <t>505900</t>
  </si>
  <si>
    <t>504500</t>
  </si>
  <si>
    <t>322300</t>
  </si>
  <si>
    <t>307800</t>
  </si>
  <si>
    <t>304200</t>
  </si>
  <si>
    <t>312900</t>
  </si>
  <si>
    <t>319600</t>
  </si>
  <si>
    <t>328600</t>
  </si>
  <si>
    <t>506300</t>
  </si>
  <si>
    <t>506400</t>
  </si>
  <si>
    <t>506500</t>
  </si>
  <si>
    <t>506600</t>
  </si>
  <si>
    <t>506700</t>
  </si>
  <si>
    <t>506800</t>
  </si>
  <si>
    <t>506900</t>
  </si>
  <si>
    <t>507000</t>
  </si>
  <si>
    <t>507100</t>
  </si>
  <si>
    <t>507200</t>
  </si>
  <si>
    <t>507300</t>
  </si>
  <si>
    <t>300198</t>
  </si>
  <si>
    <t>316500</t>
  </si>
  <si>
    <t>487000</t>
  </si>
  <si>
    <t>320800</t>
  </si>
  <si>
    <t>495900</t>
  </si>
  <si>
    <t>301299</t>
  </si>
  <si>
    <t>502600</t>
  </si>
  <si>
    <t>307900</t>
  </si>
  <si>
    <t>313000</t>
  </si>
  <si>
    <t>328300</t>
  </si>
  <si>
    <t>329400</t>
  </si>
  <si>
    <t>341900</t>
  </si>
  <si>
    <t>343700</t>
  </si>
  <si>
    <t>491400</t>
  </si>
  <si>
    <t>491500</t>
  </si>
  <si>
    <t>492500</t>
  </si>
  <si>
    <t>500300</t>
  </si>
  <si>
    <t>501300</t>
  </si>
  <si>
    <t>300100</t>
  </si>
  <si>
    <t>309300</t>
  </si>
  <si>
    <t>500700</t>
  </si>
  <si>
    <t>309500</t>
  </si>
  <si>
    <t>311700</t>
  </si>
  <si>
    <t>311900</t>
  </si>
  <si>
    <t>325600</t>
  </si>
  <si>
    <t>487800</t>
  </si>
  <si>
    <t>500500</t>
  </si>
  <si>
    <t>316600</t>
  </si>
  <si>
    <t>316700</t>
  </si>
  <si>
    <t>507900</t>
  </si>
  <si>
    <t>501600</t>
  </si>
  <si>
    <t>306500</t>
  </si>
  <si>
    <t>311800</t>
  </si>
  <si>
    <t>488900</t>
  </si>
  <si>
    <t>501500</t>
  </si>
  <si>
    <t>501700</t>
  </si>
  <si>
    <t>505600</t>
  </si>
  <si>
    <t>300199</t>
  </si>
  <si>
    <t>324300</t>
  </si>
  <si>
    <t>349900</t>
  </si>
  <si>
    <t>504400</t>
  </si>
  <si>
    <t>508000</t>
  </si>
  <si>
    <t>507600</t>
  </si>
  <si>
    <t>300599</t>
  </si>
  <si>
    <t>311200</t>
  </si>
  <si>
    <t>315700</t>
  </si>
  <si>
    <t>471100</t>
  </si>
  <si>
    <t>300512</t>
  </si>
  <si>
    <t>326300</t>
  </si>
  <si>
    <t>343500</t>
  </si>
  <si>
    <t>504300</t>
  </si>
  <si>
    <t>300500</t>
  </si>
  <si>
    <t>300800</t>
  </si>
  <si>
    <t>300899</t>
  </si>
  <si>
    <t>305000</t>
  </si>
  <si>
    <t>305100</t>
  </si>
  <si>
    <t>305800</t>
  </si>
  <si>
    <t>306000</t>
  </si>
  <si>
    <t>307100</t>
  </si>
  <si>
    <t>311300</t>
  </si>
  <si>
    <t>302600</t>
  </si>
  <si>
    <t>309000</t>
  </si>
  <si>
    <t>309100</t>
  </si>
  <si>
    <t>300099</t>
  </si>
  <si>
    <t>300000</t>
  </si>
  <si>
    <t>308700</t>
  </si>
  <si>
    <t>310200</t>
  </si>
  <si>
    <t>310300</t>
  </si>
  <si>
    <t>311600</t>
  </si>
  <si>
    <t>315000</t>
  </si>
  <si>
    <t>327600</t>
  </si>
  <si>
    <t>328200</t>
  </si>
  <si>
    <t>343000</t>
  </si>
  <si>
    <t>343200</t>
  </si>
  <si>
    <t>347600</t>
  </si>
  <si>
    <t>503600</t>
  </si>
  <si>
    <t>307300</t>
  </si>
  <si>
    <t>307400</t>
  </si>
  <si>
    <t>494000</t>
  </si>
  <si>
    <t>Nestavební investice MP - útulek</t>
  </si>
  <si>
    <t>Zřízení parkoviště pro os. aut. Voříškova</t>
  </si>
  <si>
    <t>Rekonstrukce ulice Husova</t>
  </si>
  <si>
    <t>Rek.inž.sítí a komunikací MČ B.-Chrlice</t>
  </si>
  <si>
    <t>Velký městský okruh Dobrovského</t>
  </si>
  <si>
    <t>Komplexní regenerace historického jádra</t>
  </si>
  <si>
    <t>MÚK Hradecká-Purkyňova- rampy</t>
  </si>
  <si>
    <t>Velký městský okruh Tomkovo náměstí</t>
  </si>
  <si>
    <t>Velký městský okruh Rokytova</t>
  </si>
  <si>
    <t>Rek. povrchů komunikací, MČ Brno - Ořešín</t>
  </si>
  <si>
    <t>Rekonstrukce ulice Klimešova</t>
  </si>
  <si>
    <t>Dukelská třída - rekonstrukce</t>
  </si>
  <si>
    <t>Rekonstrukce ulice Bratislavská</t>
  </si>
  <si>
    <t>Cyklistická stezka Valchařská</t>
  </si>
  <si>
    <t>Rekon. rozšíření přenosových cest ŘD</t>
  </si>
  <si>
    <t>Dohledový,inf.,naváděcí a regul. subsyst.</t>
  </si>
  <si>
    <t>Centrální technický dispečink</t>
  </si>
  <si>
    <t>Rekonstrukce a výstavba SSZ</t>
  </si>
  <si>
    <t>Majetkoprávní vypořádání a příprava</t>
  </si>
  <si>
    <t>Cyklistická stezka Olší - Babická</t>
  </si>
  <si>
    <t>Soubor staveb BPZ - Černovická terasa</t>
  </si>
  <si>
    <t>Cyklostezka Kaštanová - most dálnice D2</t>
  </si>
  <si>
    <t>Cyklistická stezka Křenová - Cejl</t>
  </si>
  <si>
    <t>Odkanalizování sport.areálu MČ</t>
  </si>
  <si>
    <t>Chaloupkova - rek. kanalizace</t>
  </si>
  <si>
    <t>Rašínova II. - rek. kanalizace</t>
  </si>
  <si>
    <t>RKS D - rek. uzlu Komárov</t>
  </si>
  <si>
    <t>Nezdrojová DPH</t>
  </si>
  <si>
    <t>Přípravné práce BVK</t>
  </si>
  <si>
    <t>ZŠ Čejkovická</t>
  </si>
  <si>
    <t>rek. školských zařízení</t>
  </si>
  <si>
    <t>Janáčkovo kulturní centrum</t>
  </si>
  <si>
    <t>rek. Domu umění města Brna</t>
  </si>
  <si>
    <t>Nestavební investice OK</t>
  </si>
  <si>
    <t>Sochy pro Brno</t>
  </si>
  <si>
    <t>Lokalita bydlení Holásky - TI</t>
  </si>
  <si>
    <t>Rozšíření hřbitova v Líšni</t>
  </si>
  <si>
    <t>Energetická koncepce pro OTS</t>
  </si>
  <si>
    <t>Generel odvodnění města Brna</t>
  </si>
  <si>
    <t>Výkupy pozemků pro Lesy města</t>
  </si>
  <si>
    <t>Projektové práce pro OÚPR</t>
  </si>
  <si>
    <t>Shromaždiště odpadů v MČ Brno</t>
  </si>
  <si>
    <t>Výstavba provozního zázemí ZOO</t>
  </si>
  <si>
    <t>DPS Renčova</t>
  </si>
  <si>
    <t>Domov pro seniory Tuřany ulice</t>
  </si>
  <si>
    <t>Nestavební investice MP</t>
  </si>
  <si>
    <t>Nestavební investice OVV</t>
  </si>
  <si>
    <t>GIS - rozvoj systému</t>
  </si>
  <si>
    <t>Metropolitní síť města Brna</t>
  </si>
  <si>
    <t>Centrální rozmnožovna</t>
  </si>
  <si>
    <t>Obnova výpočetní techniky</t>
  </si>
  <si>
    <t>OMI - informační systém</t>
  </si>
  <si>
    <t>Nestavební investice OK - vláček</t>
  </si>
  <si>
    <t>Multifunkční hodinový stroj-náměstí Svobody</t>
  </si>
  <si>
    <t>Jezdecká  socha na Moravském nám.</t>
  </si>
  <si>
    <t>Oplocení pomníku padlým rudoarmějcům v Brně</t>
  </si>
  <si>
    <t>Účelový transfer na zpřístupnění hradu Veveří</t>
  </si>
  <si>
    <t>Majetkopráv.vypořádání a příprava</t>
  </si>
  <si>
    <t>Investiční půjčky z FRB - právnické osoby</t>
  </si>
  <si>
    <t>Investiční půjčky z FRB - obyvatelstvo</t>
  </si>
  <si>
    <t>Půjčka pro Technické sítě - osvětlení nám. Svobody</t>
  </si>
  <si>
    <t>Celkový součet</t>
  </si>
  <si>
    <t>Ozdravování hospodářských zvířat, polních a speciálních plodin a zvláštní veterinární péče</t>
  </si>
  <si>
    <t>Správa v lesním hospodářství</t>
  </si>
  <si>
    <t>Cestovní ruch</t>
  </si>
  <si>
    <t>Silnice</t>
  </si>
  <si>
    <t>Ostatní záležitosti pozemních komunikací</t>
  </si>
  <si>
    <t>Provoz veřejné silniční dopravy</t>
  </si>
  <si>
    <t>Ostatní záležitosti v dopravě</t>
  </si>
  <si>
    <t>Ostatní dráhy</t>
  </si>
  <si>
    <t>Pitná voda</t>
  </si>
  <si>
    <t>Odvádění a čištění odpadních vod a nakládání s kaly</t>
  </si>
  <si>
    <t>Odvádění a čištění odpadních vod jinde nezařazené</t>
  </si>
  <si>
    <t>Úpravy vodohospodářsky významných a vodárenských toků</t>
  </si>
  <si>
    <t>Úpravy drobných vodních toků</t>
  </si>
  <si>
    <t>Revitalizace říčních systémů</t>
  </si>
  <si>
    <t>Základní školy</t>
  </si>
  <si>
    <t>Ostatní záležitosti předškolní výchovy a základního vzdělávání</t>
  </si>
  <si>
    <t>Divadelní činnost</t>
  </si>
  <si>
    <t>Hudební činnost</t>
  </si>
  <si>
    <t>Činnost muzeí a galerií</t>
  </si>
  <si>
    <t>Výstavní činnosti v kultuře</t>
  </si>
  <si>
    <t>Ostatní záležitosti kultury</t>
  </si>
  <si>
    <t>Zachování a obnova kulturních památek</t>
  </si>
  <si>
    <t>Pořizení, zachování a obnova hodnot místního kulturního, národního a historického povědomí</t>
  </si>
  <si>
    <t>Investiční transfer STAREZ-SPORT, a.s.</t>
  </si>
  <si>
    <t>Osazení závorového systému na vybraná parkoviště</t>
  </si>
  <si>
    <t>Joštova:úsek Moravské nám.-Komenského náměstí</t>
  </si>
  <si>
    <t>Rudišova,Wolkrova,Sedlákova I.-rek.vodovodu</t>
  </si>
  <si>
    <t>Drobné rekonstrukce na kanal.a vodovodu</t>
  </si>
  <si>
    <t>Hilleho -rek. kanalizace a vodovodu</t>
  </si>
  <si>
    <t>Jeřábkova - rek. kanalizace a vodovodu</t>
  </si>
  <si>
    <t>Milady Horákové II. - rek. kanalizace</t>
  </si>
  <si>
    <t>Kanalizace vnitroblok Palackého</t>
  </si>
  <si>
    <t>Jílkova - rek. kanalizace a vodovodu</t>
  </si>
  <si>
    <t>Husova - rek. kanalizace a vodovodu</t>
  </si>
  <si>
    <t>Nákup inženýrských sítí do majetku</t>
  </si>
  <si>
    <t>Janáčkovo kult.cent.-přípravná dokumentace</t>
  </si>
  <si>
    <t>Socha Spravedlnost s vodním prvkem</t>
  </si>
  <si>
    <t>Výstavba ledového kluziště Ponava</t>
  </si>
  <si>
    <t>Modernizace fotbal.stadionu za Lužánkami</t>
  </si>
  <si>
    <t>Ohradní zeď ulice Jihlavská (Ústřední hřbitov)</t>
  </si>
  <si>
    <t>Středotlaký plynovod v areálu ZOO</t>
  </si>
  <si>
    <t>Realizace strategie rozvoje ZOO</t>
  </si>
  <si>
    <t>Wilsonův les-začlenění býv.lyžařského svahu</t>
  </si>
  <si>
    <t>Bezpečí obojživelníků-Žebět.rybník</t>
  </si>
  <si>
    <t>Vnitroblok Ptašínského-Kabátníkova</t>
  </si>
  <si>
    <t>Domov pro seniory Foltýnova</t>
  </si>
  <si>
    <t>Dům pánů z Kunštátu-vlhkost,nouzový východ</t>
  </si>
  <si>
    <t>Technické zhodnocení objektů města</t>
  </si>
  <si>
    <t>Rek. služebny MP B-západ, ulice Kroupova</t>
  </si>
  <si>
    <t>Rek. hasičské stanice MČ B-sever, Netušilova</t>
  </si>
  <si>
    <t>Zřízení klimatizace v objektech MMB</t>
  </si>
  <si>
    <t>Síň rady na Nové radnici - úpravy, obnova</t>
  </si>
  <si>
    <t>Technické zhodnocení objektů MMB</t>
  </si>
  <si>
    <t>ISMB - agendový aplikační software</t>
  </si>
  <si>
    <t>6441</t>
  </si>
  <si>
    <t>Investiční půjčené prostředky městským částem</t>
  </si>
  <si>
    <t>1700</t>
  </si>
  <si>
    <t>Investiční transfery městským částem</t>
  </si>
  <si>
    <t>investiční příspěvek p.o. - ZŠ Gajdošova</t>
  </si>
  <si>
    <t>investiční příspěvek p.o. - ZŠ a MŠ Křenová</t>
  </si>
  <si>
    <t>Jiráskova - rek. kanalizace a vodovodu</t>
  </si>
  <si>
    <t>Ot.Ševčíka,Strakatého I.-rek.kanal.a vodovodu</t>
  </si>
  <si>
    <t>Vila Tugendhat - rekonstrukce</t>
  </si>
  <si>
    <t>Investiční transfery právnickým osobám-TSB</t>
  </si>
  <si>
    <t>Investiční transfer VUT Brno - sport.hala</t>
  </si>
  <si>
    <t>Veřejné kluziště Vodova-rek.chlazení</t>
  </si>
  <si>
    <t>Generel přístupnosti města</t>
  </si>
  <si>
    <t>Chovánek - dětské centrum</t>
  </si>
  <si>
    <t>Bytov.dům B vč. komunik.a TI Jeneweinova</t>
  </si>
  <si>
    <t>00000069</t>
  </si>
  <si>
    <t>ORF</t>
  </si>
  <si>
    <t>MMB</t>
  </si>
  <si>
    <t>CELKEM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</si>
</sst>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0.0"/>
    <numFmt numFmtId="174" formatCode="###0"/>
    <numFmt numFmtId="175" formatCode="#,##0.00&quot;Kč&quot;"/>
    <numFmt numFmtId="176" formatCode="#,##0_ ;[Red]\-#,##0\ "/>
    <numFmt numFmtId="177" formatCode="#,##0\ _K_č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21">
    <font>
      <sz val="10"/>
      <name val="Arial"/>
      <family val="0"/>
    </font>
    <font>
      <sz val="10"/>
      <name val="Times New Roman CE"/>
      <family val="1"/>
    </font>
    <font>
      <sz val="10"/>
      <name val="Arial CE"/>
      <family val="0"/>
    </font>
    <font>
      <b/>
      <sz val="8"/>
      <name val="Times New Roman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color indexed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Times New Roman CE"/>
      <family val="1"/>
    </font>
    <font>
      <sz val="12"/>
      <name val="Times New Roman CE"/>
      <family val="1"/>
    </font>
    <font>
      <sz val="13"/>
      <name val="Times New Roman CE"/>
      <family val="1"/>
    </font>
    <font>
      <b/>
      <sz val="12"/>
      <name val="Times New Roman CE"/>
      <family val="1"/>
    </font>
    <font>
      <sz val="12"/>
      <color indexed="8"/>
      <name val="Times New Roman CE"/>
      <family val="1"/>
    </font>
    <font>
      <b/>
      <sz val="12"/>
      <color indexed="8"/>
      <name val="Times New Roman CE"/>
      <family val="1"/>
    </font>
    <font>
      <sz val="12"/>
      <name val="Times New Roman"/>
      <family val="1"/>
    </font>
    <font>
      <b/>
      <sz val="10"/>
      <name val="Tahoma"/>
      <family val="2"/>
    </font>
    <font>
      <sz val="8"/>
      <color indexed="8"/>
      <name val="Times New Roman CE"/>
      <family val="1"/>
    </font>
    <font>
      <sz val="8"/>
      <color indexed="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20" applyFont="1">
      <alignment/>
      <protection/>
    </xf>
    <xf numFmtId="49" fontId="3" fillId="0" borderId="1" xfId="20" applyNumberFormat="1" applyFont="1" applyBorder="1" applyAlignment="1">
      <alignment horizontal="center" vertical="center" wrapText="1"/>
      <protection/>
    </xf>
    <xf numFmtId="1" fontId="5" fillId="0" borderId="1" xfId="20" applyNumberFormat="1" applyFont="1" applyBorder="1" applyAlignment="1">
      <alignment horizontal="right"/>
      <protection/>
    </xf>
    <xf numFmtId="0" fontId="5" fillId="0" borderId="1" xfId="20" applyFont="1" applyBorder="1">
      <alignment/>
      <protection/>
    </xf>
    <xf numFmtId="0" fontId="5" fillId="0" borderId="1" xfId="20" applyFont="1" applyBorder="1" applyAlignment="1">
      <alignment horizontal="center"/>
      <protection/>
    </xf>
    <xf numFmtId="3" fontId="5" fillId="0" borderId="1" xfId="20" applyNumberFormat="1" applyFont="1" applyBorder="1">
      <alignment/>
      <protection/>
    </xf>
    <xf numFmtId="173" fontId="5" fillId="0" borderId="1" xfId="20" applyNumberFormat="1" applyFont="1" applyBorder="1">
      <alignment/>
      <protection/>
    </xf>
    <xf numFmtId="173" fontId="5" fillId="0" borderId="1" xfId="20" applyNumberFormat="1" applyFont="1" applyBorder="1" applyAlignment="1">
      <alignment horizontal="right"/>
      <protection/>
    </xf>
    <xf numFmtId="3" fontId="5" fillId="0" borderId="0" xfId="20" applyNumberFormat="1" applyFont="1" applyBorder="1">
      <alignment/>
      <protection/>
    </xf>
    <xf numFmtId="0" fontId="3" fillId="2" borderId="2" xfId="20" applyFont="1" applyFill="1" applyBorder="1">
      <alignment/>
      <protection/>
    </xf>
    <xf numFmtId="0" fontId="3" fillId="2" borderId="3" xfId="20" applyNumberFormat="1" applyFont="1" applyFill="1" applyBorder="1" applyAlignment="1">
      <alignment horizontal="right"/>
      <protection/>
    </xf>
    <xf numFmtId="0" fontId="3" fillId="2" borderId="3" xfId="20" applyFont="1" applyFill="1" applyBorder="1">
      <alignment/>
      <protection/>
    </xf>
    <xf numFmtId="49" fontId="3" fillId="2" borderId="3" xfId="20" applyNumberFormat="1" applyFont="1" applyFill="1" applyBorder="1" applyAlignment="1">
      <alignment horizontal="center"/>
      <protection/>
    </xf>
    <xf numFmtId="0" fontId="3" fillId="2" borderId="4" xfId="20" applyNumberFormat="1" applyFont="1" applyFill="1" applyBorder="1" applyAlignment="1">
      <alignment horizontal="center"/>
      <protection/>
    </xf>
    <xf numFmtId="3" fontId="3" fillId="2" borderId="4" xfId="20" applyNumberFormat="1" applyFont="1" applyFill="1" applyBorder="1">
      <alignment/>
      <protection/>
    </xf>
    <xf numFmtId="3" fontId="3" fillId="2" borderId="1" xfId="20" applyNumberFormat="1" applyFont="1" applyFill="1" applyBorder="1">
      <alignment/>
      <protection/>
    </xf>
    <xf numFmtId="172" fontId="3" fillId="2" borderId="1" xfId="20" applyNumberFormat="1" applyFont="1" applyFill="1" applyBorder="1">
      <alignment/>
      <protection/>
    </xf>
    <xf numFmtId="0" fontId="6" fillId="3" borderId="5" xfId="20" applyNumberFormat="1" applyFont="1" applyFill="1" applyBorder="1">
      <alignment/>
      <protection/>
    </xf>
    <xf numFmtId="0" fontId="7" fillId="0" borderId="3" xfId="20" applyFont="1" applyBorder="1">
      <alignment/>
      <protection/>
    </xf>
    <xf numFmtId="49" fontId="7" fillId="0" borderId="3" xfId="20" applyNumberFormat="1" applyFont="1" applyBorder="1" applyAlignment="1">
      <alignment horizontal="center"/>
      <protection/>
    </xf>
    <xf numFmtId="0" fontId="7" fillId="0" borderId="4" xfId="20" applyNumberFormat="1" applyFont="1" applyBorder="1" applyAlignment="1">
      <alignment horizontal="center"/>
      <protection/>
    </xf>
    <xf numFmtId="0" fontId="2" fillId="0" borderId="0" xfId="20">
      <alignment/>
      <protection/>
    </xf>
    <xf numFmtId="3" fontId="2" fillId="0" borderId="0" xfId="20" applyNumberFormat="1">
      <alignment/>
      <protection/>
    </xf>
    <xf numFmtId="3" fontId="3" fillId="0" borderId="1" xfId="20" applyNumberFormat="1" applyFont="1" applyBorder="1">
      <alignment/>
      <protection/>
    </xf>
    <xf numFmtId="172" fontId="3" fillId="0" borderId="1" xfId="0" applyNumberFormat="1" applyFont="1" applyBorder="1" applyAlignment="1">
      <alignment/>
    </xf>
    <xf numFmtId="3" fontId="6" fillId="3" borderId="1" xfId="20" applyNumberFormat="1" applyFont="1" applyFill="1" applyBorder="1">
      <alignment/>
      <protection/>
    </xf>
    <xf numFmtId="172" fontId="6" fillId="3" borderId="1" xfId="20" applyNumberFormat="1" applyFont="1" applyFill="1" applyBorder="1">
      <alignment/>
      <protection/>
    </xf>
    <xf numFmtId="0" fontId="12" fillId="0" borderId="0" xfId="20" applyFont="1" applyAlignment="1">
      <alignment horizontal="right"/>
      <protection/>
    </xf>
    <xf numFmtId="0" fontId="13" fillId="0" borderId="6" xfId="20" applyFont="1" applyBorder="1" applyAlignment="1">
      <alignment horizontal="center"/>
      <protection/>
    </xf>
    <xf numFmtId="0" fontId="13" fillId="0" borderId="5" xfId="20" applyFont="1" applyBorder="1" applyAlignment="1">
      <alignment horizontal="center" vertical="center"/>
      <protection/>
    </xf>
    <xf numFmtId="0" fontId="11" fillId="0" borderId="0" xfId="20" applyFont="1">
      <alignment/>
      <protection/>
    </xf>
    <xf numFmtId="1" fontId="14" fillId="0" borderId="1" xfId="21" applyNumberFormat="1" applyFont="1" applyFill="1" applyBorder="1" applyAlignment="1">
      <alignment horizontal="left"/>
      <protection/>
    </xf>
    <xf numFmtId="3" fontId="11" fillId="0" borderId="1" xfId="20" applyNumberFormat="1" applyFont="1" applyBorder="1">
      <alignment/>
      <protection/>
    </xf>
    <xf numFmtId="172" fontId="11" fillId="0" borderId="1" xfId="20" applyNumberFormat="1" applyFont="1" applyBorder="1">
      <alignment/>
      <protection/>
    </xf>
    <xf numFmtId="1" fontId="15" fillId="2" borderId="1" xfId="21" applyNumberFormat="1" applyFont="1" applyFill="1" applyBorder="1" applyAlignment="1">
      <alignment horizontal="left"/>
      <protection/>
    </xf>
    <xf numFmtId="3" fontId="13" fillId="2" borderId="1" xfId="20" applyNumberFormat="1" applyFont="1" applyFill="1" applyBorder="1">
      <alignment/>
      <protection/>
    </xf>
    <xf numFmtId="172" fontId="13" fillId="2" borderId="1" xfId="20" applyNumberFormat="1" applyFont="1" applyFill="1" applyBorder="1">
      <alignment/>
      <protection/>
    </xf>
    <xf numFmtId="1" fontId="15" fillId="0" borderId="1" xfId="21" applyNumberFormat="1" applyFont="1" applyFill="1" applyBorder="1" applyAlignment="1">
      <alignment horizontal="left"/>
      <protection/>
    </xf>
    <xf numFmtId="3" fontId="15" fillId="0" borderId="1" xfId="20" applyNumberFormat="1" applyFont="1" applyFill="1" applyBorder="1">
      <alignment/>
      <protection/>
    </xf>
    <xf numFmtId="172" fontId="15" fillId="0" borderId="1" xfId="20" applyNumberFormat="1" applyFont="1" applyFill="1" applyBorder="1">
      <alignment/>
      <protection/>
    </xf>
    <xf numFmtId="3" fontId="5" fillId="0" borderId="1" xfId="20" applyNumberFormat="1" applyFont="1" applyFill="1" applyBorder="1">
      <alignment/>
      <protection/>
    </xf>
    <xf numFmtId="49" fontId="6" fillId="0" borderId="7" xfId="20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5" fillId="0" borderId="1" xfId="20" applyFont="1" applyFill="1" applyBorder="1">
      <alignment/>
      <protection/>
    </xf>
    <xf numFmtId="1" fontId="5" fillId="0" borderId="1" xfId="20" applyNumberFormat="1" applyFont="1" applyFill="1" applyBorder="1" applyAlignment="1">
      <alignment horizontal="right"/>
      <protection/>
    </xf>
    <xf numFmtId="0" fontId="7" fillId="0" borderId="5" xfId="20" applyNumberFormat="1" applyFont="1" applyFill="1" applyBorder="1">
      <alignment/>
      <protection/>
    </xf>
    <xf numFmtId="49" fontId="0" fillId="0" borderId="0" xfId="0" applyNumberFormat="1" applyFont="1" applyAlignment="1">
      <alignment/>
    </xf>
    <xf numFmtId="1" fontId="18" fillId="0" borderId="1" xfId="20" applyNumberFormat="1" applyFont="1" applyBorder="1" applyAlignment="1">
      <alignment horizontal="right"/>
      <protection/>
    </xf>
    <xf numFmtId="0" fontId="18" fillId="0" borderId="1" xfId="20" applyFont="1" applyFill="1" applyBorder="1">
      <alignment/>
      <protection/>
    </xf>
    <xf numFmtId="3" fontId="19" fillId="0" borderId="1" xfId="20" applyNumberFormat="1" applyFont="1" applyFill="1" applyBorder="1">
      <alignment/>
      <protection/>
    </xf>
    <xf numFmtId="172" fontId="19" fillId="0" borderId="1" xfId="20" applyNumberFormat="1" applyFont="1" applyFill="1" applyBorder="1">
      <alignment/>
      <protection/>
    </xf>
    <xf numFmtId="1" fontId="18" fillId="0" borderId="1" xfId="20" applyNumberFormat="1" applyFont="1" applyFill="1" applyBorder="1" applyAlignment="1">
      <alignment horizontal="right"/>
      <protection/>
    </xf>
    <xf numFmtId="49" fontId="19" fillId="0" borderId="1" xfId="20" applyNumberFormat="1" applyFont="1" applyFill="1" applyBorder="1" applyAlignment="1">
      <alignment horizontal="left"/>
      <protection/>
    </xf>
    <xf numFmtId="3" fontId="19" fillId="0" borderId="1" xfId="20" applyNumberFormat="1" applyFont="1" applyFill="1" applyBorder="1">
      <alignment/>
      <protection/>
    </xf>
    <xf numFmtId="49" fontId="18" fillId="0" borderId="1" xfId="20" applyNumberFormat="1" applyFont="1" applyBorder="1" applyAlignment="1">
      <alignment horizontal="right"/>
      <protection/>
    </xf>
    <xf numFmtId="49" fontId="19" fillId="0" borderId="1" xfId="20" applyNumberFormat="1" applyFont="1" applyFill="1" applyBorder="1" applyAlignment="1">
      <alignment horizontal="right"/>
      <protection/>
    </xf>
    <xf numFmtId="49" fontId="19" fillId="0" borderId="1" xfId="20" applyNumberFormat="1" applyFont="1" applyFill="1" applyBorder="1" applyAlignment="1">
      <alignment/>
      <protection/>
    </xf>
    <xf numFmtId="0" fontId="10" fillId="0" borderId="0" xfId="20" applyFont="1" applyAlignment="1">
      <alignment horizontal="center"/>
      <protection/>
    </xf>
    <xf numFmtId="3" fontId="13" fillId="0" borderId="8" xfId="21" applyNumberFormat="1" applyFont="1" applyFill="1" applyBorder="1" applyAlignment="1">
      <alignment horizontal="center" vertical="center" wrapText="1"/>
      <protection/>
    </xf>
    <xf numFmtId="0" fontId="13" fillId="0" borderId="9" xfId="20" applyFont="1" applyFill="1" applyBorder="1" applyAlignment="1">
      <alignment vertical="center"/>
      <protection/>
    </xf>
    <xf numFmtId="0" fontId="16" fillId="0" borderId="0" xfId="20" applyFont="1" applyFill="1" applyAlignment="1">
      <alignment vertical="top" wrapText="1"/>
      <protection/>
    </xf>
    <xf numFmtId="173" fontId="13" fillId="0" borderId="8" xfId="21" applyNumberFormat="1" applyFont="1" applyFill="1" applyBorder="1" applyAlignment="1">
      <alignment horizontal="center" vertical="center" wrapText="1"/>
      <protection/>
    </xf>
    <xf numFmtId="3" fontId="13" fillId="0" borderId="10" xfId="21" applyNumberFormat="1" applyFont="1" applyFill="1" applyBorder="1" applyAlignment="1">
      <alignment horizontal="center" vertical="center" wrapText="1"/>
      <protection/>
    </xf>
    <xf numFmtId="0" fontId="13" fillId="0" borderId="11" xfId="20" applyFont="1" applyFill="1" applyBorder="1" applyAlignment="1">
      <alignment vertical="center"/>
      <protection/>
    </xf>
    <xf numFmtId="0" fontId="13" fillId="0" borderId="8" xfId="20" applyFont="1" applyFill="1" applyBorder="1" applyAlignment="1">
      <alignment horizontal="center" vertical="center" wrapText="1"/>
      <protection/>
    </xf>
    <xf numFmtId="0" fontId="13" fillId="0" borderId="9" xfId="20" applyFont="1" applyFill="1" applyBorder="1" applyAlignment="1">
      <alignment horizontal="center" vertical="center" wrapText="1"/>
      <protection/>
    </xf>
    <xf numFmtId="0" fontId="3" fillId="0" borderId="6" xfId="20" applyFont="1" applyBorder="1" applyAlignment="1">
      <alignment horizontal="center" vertical="center" wrapText="1"/>
      <protection/>
    </xf>
    <xf numFmtId="0" fontId="3" fillId="0" borderId="5" xfId="20" applyFont="1" applyBorder="1" applyAlignment="1">
      <alignment horizontal="center" vertical="center" wrapText="1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49" fontId="4" fillId="0" borderId="2" xfId="20" applyNumberFormat="1" applyFont="1" applyBorder="1" applyAlignment="1">
      <alignment horizontal="center"/>
      <protection/>
    </xf>
    <xf numFmtId="49" fontId="4" fillId="0" borderId="4" xfId="20" applyNumberFormat="1" applyFont="1" applyBorder="1" applyAlignment="1">
      <alignment horizontal="center"/>
      <protection/>
    </xf>
    <xf numFmtId="49" fontId="6" fillId="3" borderId="7" xfId="20" applyNumberFormat="1" applyFont="1" applyFill="1" applyBorder="1" applyAlignment="1">
      <alignment horizontal="left"/>
      <protection/>
    </xf>
    <xf numFmtId="49" fontId="6" fillId="3" borderId="12" xfId="20" applyNumberFormat="1" applyFont="1" applyFill="1" applyBorder="1" applyAlignment="1">
      <alignment horizontal="left"/>
      <protection/>
    </xf>
    <xf numFmtId="49" fontId="6" fillId="3" borderId="13" xfId="20" applyNumberFormat="1" applyFont="1" applyFill="1" applyBorder="1" applyAlignment="1">
      <alignment horizontal="left"/>
      <protection/>
    </xf>
    <xf numFmtId="0" fontId="3" fillId="0" borderId="2" xfId="20" applyFont="1" applyBorder="1" applyAlignment="1">
      <alignment horizontal="center"/>
      <protection/>
    </xf>
    <xf numFmtId="0" fontId="3" fillId="0" borderId="3" xfId="20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KV4Q2008" xfId="20"/>
    <cellStyle name="normální_Rozpočet na 200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88"/>
  <sheetViews>
    <sheetView showGridLines="0" showZeros="0" tabSelected="1" zoomScaleSheetLayoutView="75" workbookViewId="0" topLeftCell="A1">
      <selection activeCell="A2" sqref="A2"/>
    </sheetView>
  </sheetViews>
  <sheetFormatPr defaultColWidth="9.140625" defaultRowHeight="12.75"/>
  <cols>
    <col min="1" max="1" width="78.7109375" style="25" customWidth="1"/>
    <col min="2" max="2" width="15.28125" style="25" customWidth="1"/>
    <col min="3" max="3" width="13.421875" style="25" customWidth="1"/>
    <col min="4" max="4" width="12.57421875" style="25" customWidth="1"/>
    <col min="5" max="5" width="12.140625" style="25" customWidth="1"/>
    <col min="6" max="6" width="12.7109375" style="25" customWidth="1"/>
    <col min="7" max="7" width="9.28125" style="25" bestFit="1" customWidth="1"/>
    <col min="8" max="16384" width="9.140625" style="25" customWidth="1"/>
  </cols>
  <sheetData>
    <row r="1" spans="1:7" ht="26.25">
      <c r="A1" s="61" t="s">
        <v>113</v>
      </c>
      <c r="B1" s="61"/>
      <c r="C1" s="61"/>
      <c r="D1" s="61"/>
      <c r="E1" s="61"/>
      <c r="F1" s="61"/>
      <c r="G1" s="31" t="s">
        <v>35</v>
      </c>
    </row>
    <row r="2" spans="1:7" ht="12.75">
      <c r="A2" s="4"/>
      <c r="B2" s="4"/>
      <c r="C2" s="4"/>
      <c r="D2" s="4"/>
      <c r="E2" s="4"/>
      <c r="F2" s="4"/>
      <c r="G2" s="4"/>
    </row>
    <row r="3" spans="1:7" ht="15.75">
      <c r="A3" s="32" t="s">
        <v>36</v>
      </c>
      <c r="B3" s="66" t="s">
        <v>470</v>
      </c>
      <c r="C3" s="62" t="s">
        <v>62</v>
      </c>
      <c r="D3" s="62" t="s">
        <v>472</v>
      </c>
      <c r="E3" s="68" t="s">
        <v>114</v>
      </c>
      <c r="F3" s="62" t="s">
        <v>115</v>
      </c>
      <c r="G3" s="65" t="s">
        <v>477</v>
      </c>
    </row>
    <row r="4" spans="1:7" ht="50.25" customHeight="1">
      <c r="A4" s="33" t="s">
        <v>56</v>
      </c>
      <c r="B4" s="67" t="s">
        <v>99</v>
      </c>
      <c r="C4" s="63"/>
      <c r="D4" s="63"/>
      <c r="E4" s="69"/>
      <c r="F4" s="63"/>
      <c r="G4" s="63"/>
    </row>
    <row r="5" spans="1:7" ht="8.25" customHeight="1">
      <c r="A5" s="34"/>
      <c r="B5" s="34"/>
      <c r="C5" s="34"/>
      <c r="D5" s="34"/>
      <c r="E5" s="34"/>
      <c r="F5" s="34"/>
      <c r="G5" s="34"/>
    </row>
    <row r="6" spans="1:7" ht="15.75">
      <c r="A6" s="35" t="s">
        <v>103</v>
      </c>
      <c r="B6" s="36">
        <v>6500</v>
      </c>
      <c r="C6" s="36">
        <v>0</v>
      </c>
      <c r="D6" s="36">
        <v>3000</v>
      </c>
      <c r="E6" s="36">
        <v>2910</v>
      </c>
      <c r="F6" s="36">
        <v>2909.18</v>
      </c>
      <c r="G6" s="37">
        <f aca="true" t="shared" si="0" ref="G6:G37">IF(E6=0,0,F6/E6*100)</f>
        <v>99.97182130584193</v>
      </c>
    </row>
    <row r="7" spans="1:7" ht="15.75">
      <c r="A7" s="35" t="s">
        <v>48</v>
      </c>
      <c r="B7" s="36">
        <v>455</v>
      </c>
      <c r="C7" s="36">
        <v>301</v>
      </c>
      <c r="D7" s="36">
        <v>0</v>
      </c>
      <c r="E7" s="36">
        <v>167.535</v>
      </c>
      <c r="F7" s="36">
        <v>167.535</v>
      </c>
      <c r="G7" s="37">
        <f t="shared" si="0"/>
        <v>100</v>
      </c>
    </row>
    <row r="8" spans="1:7" ht="15.75">
      <c r="A8" s="38" t="s">
        <v>102</v>
      </c>
      <c r="B8" s="39">
        <f>SUBTOTAL(9,B6:B7)</f>
        <v>6955</v>
      </c>
      <c r="C8" s="39">
        <f>SUBTOTAL(9,C6:C7)</f>
        <v>301</v>
      </c>
      <c r="D8" s="39">
        <f>SUBTOTAL(9,D6:D7)</f>
        <v>3000</v>
      </c>
      <c r="E8" s="39">
        <f>SUBTOTAL(9,E6:E7)</f>
        <v>3077.535</v>
      </c>
      <c r="F8" s="39">
        <f>SUBTOTAL(9,F6:F7)</f>
        <v>3076.7149999999997</v>
      </c>
      <c r="G8" s="40">
        <f t="shared" si="0"/>
        <v>99.97335529896492</v>
      </c>
    </row>
    <row r="9" spans="1:7" ht="15.75">
      <c r="A9" s="35" t="s">
        <v>110</v>
      </c>
      <c r="B9" s="36">
        <v>2150</v>
      </c>
      <c r="C9" s="36">
        <v>0</v>
      </c>
      <c r="D9" s="36">
        <v>0</v>
      </c>
      <c r="E9" s="36">
        <v>400</v>
      </c>
      <c r="F9" s="36">
        <v>0</v>
      </c>
      <c r="G9" s="37">
        <f t="shared" si="0"/>
        <v>0</v>
      </c>
    </row>
    <row r="10" spans="1:7" ht="15.75">
      <c r="A10" s="38" t="s">
        <v>63</v>
      </c>
      <c r="B10" s="39">
        <f>SUBTOTAL(9,B9:B9)</f>
        <v>2150</v>
      </c>
      <c r="C10" s="39">
        <f>SUBTOTAL(9,C9:C9)</f>
        <v>0</v>
      </c>
      <c r="D10" s="39">
        <f>SUBTOTAL(9,D9:D9)</f>
        <v>0</v>
      </c>
      <c r="E10" s="39">
        <f>SUBTOTAL(9,E9:E9)</f>
        <v>400</v>
      </c>
      <c r="F10" s="39">
        <f>SUBTOTAL(9,F9:F9)</f>
        <v>0</v>
      </c>
      <c r="G10" s="40">
        <f t="shared" si="0"/>
        <v>0</v>
      </c>
    </row>
    <row r="11" spans="1:7" ht="15.75">
      <c r="A11" s="35" t="s">
        <v>55</v>
      </c>
      <c r="B11" s="36">
        <v>34794324</v>
      </c>
      <c r="C11" s="36">
        <v>1787229.773</v>
      </c>
      <c r="D11" s="36">
        <v>579719</v>
      </c>
      <c r="E11" s="36">
        <v>572508</v>
      </c>
      <c r="F11" s="36">
        <v>527163.89</v>
      </c>
      <c r="G11" s="37">
        <f t="shared" si="0"/>
        <v>92.07974211714073</v>
      </c>
    </row>
    <row r="12" spans="1:7" ht="15.75">
      <c r="A12" s="35" t="s">
        <v>37</v>
      </c>
      <c r="B12" s="36">
        <v>2636541</v>
      </c>
      <c r="C12" s="36">
        <v>1870469.7410000002</v>
      </c>
      <c r="D12" s="36">
        <v>134949</v>
      </c>
      <c r="E12" s="36">
        <v>203465.07799999998</v>
      </c>
      <c r="F12" s="36">
        <v>97776.25399999999</v>
      </c>
      <c r="G12" s="37">
        <f t="shared" si="0"/>
        <v>48.05554592518328</v>
      </c>
    </row>
    <row r="13" spans="1:7" ht="15.75">
      <c r="A13" s="35" t="s">
        <v>38</v>
      </c>
      <c r="B13" s="36">
        <v>0</v>
      </c>
      <c r="C13" s="36">
        <v>0</v>
      </c>
      <c r="D13" s="36">
        <v>180000</v>
      </c>
      <c r="E13" s="36">
        <v>180000</v>
      </c>
      <c r="F13" s="36">
        <v>180000</v>
      </c>
      <c r="G13" s="37">
        <f t="shared" si="0"/>
        <v>100</v>
      </c>
    </row>
    <row r="14" spans="1:7" ht="15.75">
      <c r="A14" s="35" t="s">
        <v>78</v>
      </c>
      <c r="B14" s="36">
        <v>372500</v>
      </c>
      <c r="C14" s="36">
        <v>0</v>
      </c>
      <c r="D14" s="36">
        <v>0</v>
      </c>
      <c r="E14" s="36">
        <v>8000</v>
      </c>
      <c r="F14" s="36">
        <v>499.103</v>
      </c>
      <c r="G14" s="37">
        <f t="shared" si="0"/>
        <v>6.2387875</v>
      </c>
    </row>
    <row r="15" spans="1:7" ht="15.75">
      <c r="A15" s="35" t="s">
        <v>39</v>
      </c>
      <c r="B15" s="36">
        <v>538810</v>
      </c>
      <c r="C15" s="36">
        <v>0</v>
      </c>
      <c r="D15" s="36">
        <v>40411</v>
      </c>
      <c r="E15" s="36">
        <v>40411</v>
      </c>
      <c r="F15" s="36">
        <v>40410.75</v>
      </c>
      <c r="G15" s="37">
        <f t="shared" si="0"/>
        <v>99.99938135656133</v>
      </c>
    </row>
    <row r="16" spans="1:7" ht="15.75">
      <c r="A16" s="38" t="s">
        <v>64</v>
      </c>
      <c r="B16" s="39">
        <f>SUBTOTAL(9,B11:B15)</f>
        <v>38342175</v>
      </c>
      <c r="C16" s="39">
        <f>SUBTOTAL(9,C11:C15)</f>
        <v>3657699.5140000004</v>
      </c>
      <c r="D16" s="39">
        <f>SUBTOTAL(9,D11:D15)</f>
        <v>935079</v>
      </c>
      <c r="E16" s="39">
        <f>SUBTOTAL(9,E11:E15)</f>
        <v>1004384.078</v>
      </c>
      <c r="F16" s="39">
        <f>SUBTOTAL(9,F11:F15)</f>
        <v>845849.997</v>
      </c>
      <c r="G16" s="40">
        <f t="shared" si="0"/>
        <v>84.21579110297286</v>
      </c>
    </row>
    <row r="17" spans="1:7" ht="15.75">
      <c r="A17" s="35" t="s">
        <v>40</v>
      </c>
      <c r="B17" s="36">
        <v>577342</v>
      </c>
      <c r="C17" s="36">
        <v>123903.386</v>
      </c>
      <c r="D17" s="36">
        <v>155748</v>
      </c>
      <c r="E17" s="36">
        <v>190204</v>
      </c>
      <c r="F17" s="36">
        <v>185593.119</v>
      </c>
      <c r="G17" s="37">
        <f t="shared" si="0"/>
        <v>97.57582332653362</v>
      </c>
    </row>
    <row r="18" spans="1:7" ht="15.75">
      <c r="A18" s="35" t="s">
        <v>41</v>
      </c>
      <c r="B18" s="36">
        <v>6826124</v>
      </c>
      <c r="C18" s="36">
        <v>2688119.455</v>
      </c>
      <c r="D18" s="36">
        <v>482777</v>
      </c>
      <c r="E18" s="36">
        <v>340057</v>
      </c>
      <c r="F18" s="36">
        <v>291293.45199999993</v>
      </c>
      <c r="G18" s="37">
        <f t="shared" si="0"/>
        <v>85.66018402797177</v>
      </c>
    </row>
    <row r="19" spans="1:7" ht="15.75">
      <c r="A19" s="35" t="s">
        <v>101</v>
      </c>
      <c r="B19" s="36">
        <v>0</v>
      </c>
      <c r="C19" s="36">
        <v>29829.718</v>
      </c>
      <c r="D19" s="36">
        <v>20850</v>
      </c>
      <c r="E19" s="36">
        <v>20850</v>
      </c>
      <c r="F19" s="36">
        <v>16324.486</v>
      </c>
      <c r="G19" s="37">
        <f t="shared" si="0"/>
        <v>78.29489688249402</v>
      </c>
    </row>
    <row r="20" spans="1:7" ht="15.75">
      <c r="A20" s="35" t="s">
        <v>111</v>
      </c>
      <c r="B20" s="36">
        <v>1850</v>
      </c>
      <c r="C20" s="36">
        <v>317.934</v>
      </c>
      <c r="D20" s="36">
        <v>0</v>
      </c>
      <c r="E20" s="36">
        <v>1500</v>
      </c>
      <c r="F20" s="36">
        <v>1297.801</v>
      </c>
      <c r="G20" s="37">
        <f t="shared" si="0"/>
        <v>86.52006666666666</v>
      </c>
    </row>
    <row r="21" spans="1:7" ht="15.75">
      <c r="A21" s="35" t="s">
        <v>104</v>
      </c>
      <c r="B21" s="36">
        <v>85780</v>
      </c>
      <c r="C21" s="36">
        <v>25365</v>
      </c>
      <c r="D21" s="36">
        <v>1000</v>
      </c>
      <c r="E21" s="36">
        <v>100</v>
      </c>
      <c r="F21" s="36">
        <v>20.23</v>
      </c>
      <c r="G21" s="37">
        <f t="shared" si="0"/>
        <v>20.23</v>
      </c>
    </row>
    <row r="22" spans="1:7" ht="15.75">
      <c r="A22" s="35" t="s">
        <v>79</v>
      </c>
      <c r="B22" s="36">
        <v>58900</v>
      </c>
      <c r="C22" s="36">
        <v>2515.184</v>
      </c>
      <c r="D22" s="36">
        <v>200</v>
      </c>
      <c r="E22" s="36">
        <v>200</v>
      </c>
      <c r="F22" s="36">
        <v>0</v>
      </c>
      <c r="G22" s="37">
        <f t="shared" si="0"/>
        <v>0</v>
      </c>
    </row>
    <row r="23" spans="1:7" ht="15.75">
      <c r="A23" s="38" t="s">
        <v>65</v>
      </c>
      <c r="B23" s="39">
        <f>SUBTOTAL(9,B17:B22)</f>
        <v>7549996</v>
      </c>
      <c r="C23" s="39">
        <f>SUBTOTAL(9,C17:C22)</f>
        <v>2870050.6769999997</v>
      </c>
      <c r="D23" s="39">
        <f>SUBTOTAL(9,D17:D22)</f>
        <v>660575</v>
      </c>
      <c r="E23" s="39">
        <f>SUBTOTAL(9,E17:E22)</f>
        <v>552911</v>
      </c>
      <c r="F23" s="39">
        <f>SUBTOTAL(9,F17:F22)</f>
        <v>494529.0879999999</v>
      </c>
      <c r="G23" s="40">
        <f t="shared" si="0"/>
        <v>89.44099285418446</v>
      </c>
    </row>
    <row r="24" spans="1:7" ht="15.75">
      <c r="A24" s="35" t="s">
        <v>42</v>
      </c>
      <c r="B24" s="36">
        <v>226649</v>
      </c>
      <c r="C24" s="36">
        <v>26.775</v>
      </c>
      <c r="D24" s="36">
        <v>40900</v>
      </c>
      <c r="E24" s="36">
        <v>63260.46</v>
      </c>
      <c r="F24" s="36">
        <v>49496.937000000005</v>
      </c>
      <c r="G24" s="37">
        <f t="shared" si="0"/>
        <v>78.24308738823589</v>
      </c>
    </row>
    <row r="25" spans="1:7" ht="15.75">
      <c r="A25" s="35" t="s">
        <v>80</v>
      </c>
      <c r="B25" s="36">
        <v>0</v>
      </c>
      <c r="C25" s="36">
        <v>0</v>
      </c>
      <c r="D25" s="36">
        <v>50000</v>
      </c>
      <c r="E25" s="36">
        <v>0</v>
      </c>
      <c r="F25" s="36">
        <v>0</v>
      </c>
      <c r="G25" s="37">
        <f t="shared" si="0"/>
        <v>0</v>
      </c>
    </row>
    <row r="26" spans="1:7" ht="15.75">
      <c r="A26" s="38" t="s">
        <v>66</v>
      </c>
      <c r="B26" s="39">
        <f>SUBTOTAL(9,B24:B25)</f>
        <v>226649</v>
      </c>
      <c r="C26" s="39">
        <f>SUBTOTAL(9,C24:C25)</f>
        <v>26.775</v>
      </c>
      <c r="D26" s="39">
        <f>SUBTOTAL(9,D24:D25)</f>
        <v>90900</v>
      </c>
      <c r="E26" s="39">
        <f>SUBTOTAL(9,E24:E25)</f>
        <v>63260.46</v>
      </c>
      <c r="F26" s="39">
        <f>SUBTOTAL(9,F24:F25)</f>
        <v>49496.937000000005</v>
      </c>
      <c r="G26" s="40">
        <f t="shared" si="0"/>
        <v>78.24308738823589</v>
      </c>
    </row>
    <row r="27" spans="1:7" ht="15.75">
      <c r="A27" s="35" t="s">
        <v>43</v>
      </c>
      <c r="B27" s="36">
        <v>1489067</v>
      </c>
      <c r="C27" s="36">
        <v>578812.9029999999</v>
      </c>
      <c r="D27" s="36">
        <v>123000</v>
      </c>
      <c r="E27" s="36">
        <v>120664</v>
      </c>
      <c r="F27" s="36">
        <v>117501.78300000001</v>
      </c>
      <c r="G27" s="37">
        <f t="shared" si="0"/>
        <v>97.37932026122125</v>
      </c>
    </row>
    <row r="28" spans="1:7" ht="15.75">
      <c r="A28" s="35" t="s">
        <v>44</v>
      </c>
      <c r="B28" s="36">
        <v>1294998</v>
      </c>
      <c r="C28" s="36">
        <v>5983.755</v>
      </c>
      <c r="D28" s="36">
        <v>6200</v>
      </c>
      <c r="E28" s="36">
        <v>14704</v>
      </c>
      <c r="F28" s="36">
        <v>8439.4</v>
      </c>
      <c r="G28" s="37">
        <f t="shared" si="0"/>
        <v>57.39526659412405</v>
      </c>
    </row>
    <row r="29" spans="1:7" ht="15.75">
      <c r="A29" s="35" t="s">
        <v>45</v>
      </c>
      <c r="B29" s="36">
        <v>441277</v>
      </c>
      <c r="C29" s="36">
        <v>31493</v>
      </c>
      <c r="D29" s="36">
        <v>77285</v>
      </c>
      <c r="E29" s="36">
        <v>46302</v>
      </c>
      <c r="F29" s="36">
        <v>39340.464</v>
      </c>
      <c r="G29" s="37">
        <f t="shared" si="0"/>
        <v>84.9649345600622</v>
      </c>
    </row>
    <row r="30" spans="1:7" ht="15.75">
      <c r="A30" s="35" t="s">
        <v>105</v>
      </c>
      <c r="B30" s="36">
        <v>3800</v>
      </c>
      <c r="C30" s="36">
        <v>556.774</v>
      </c>
      <c r="D30" s="36">
        <v>200</v>
      </c>
      <c r="E30" s="36">
        <v>3204</v>
      </c>
      <c r="F30" s="36">
        <v>1816.554</v>
      </c>
      <c r="G30" s="37">
        <f t="shared" si="0"/>
        <v>56.696441947565546</v>
      </c>
    </row>
    <row r="31" spans="1:7" ht="15.75">
      <c r="A31" s="35" t="s">
        <v>100</v>
      </c>
      <c r="B31" s="36">
        <v>104650</v>
      </c>
      <c r="C31" s="36">
        <v>15</v>
      </c>
      <c r="D31" s="36">
        <v>17410</v>
      </c>
      <c r="E31" s="36">
        <v>30106</v>
      </c>
      <c r="F31" s="36">
        <v>15954.18</v>
      </c>
      <c r="G31" s="37">
        <f t="shared" si="0"/>
        <v>52.99335680595231</v>
      </c>
    </row>
    <row r="32" spans="1:7" ht="15.75">
      <c r="A32" s="35" t="s">
        <v>46</v>
      </c>
      <c r="B32" s="36">
        <v>360224</v>
      </c>
      <c r="C32" s="36">
        <v>171985.475</v>
      </c>
      <c r="D32" s="36">
        <v>28555</v>
      </c>
      <c r="E32" s="36">
        <v>6219</v>
      </c>
      <c r="F32" s="36">
        <v>5784.325000000001</v>
      </c>
      <c r="G32" s="37">
        <f t="shared" si="0"/>
        <v>93.01053223990996</v>
      </c>
    </row>
    <row r="33" spans="1:7" ht="15.75">
      <c r="A33" s="35" t="s">
        <v>57</v>
      </c>
      <c r="B33" s="36">
        <v>168778</v>
      </c>
      <c r="C33" s="36">
        <v>4912.44</v>
      </c>
      <c r="D33" s="36">
        <v>41220</v>
      </c>
      <c r="E33" s="36">
        <v>44520</v>
      </c>
      <c r="F33" s="36">
        <v>23676.064</v>
      </c>
      <c r="G33" s="37">
        <f t="shared" si="0"/>
        <v>53.1807367475292</v>
      </c>
    </row>
    <row r="34" spans="1:7" ht="15.75">
      <c r="A34" s="38" t="s">
        <v>67</v>
      </c>
      <c r="B34" s="39">
        <f>SUBTOTAL(9,B27:B33)</f>
        <v>3862794</v>
      </c>
      <c r="C34" s="39">
        <f>SUBTOTAL(9,C27:C33)</f>
        <v>793759.3469999998</v>
      </c>
      <c r="D34" s="39">
        <f>SUBTOTAL(9,D27:D33)</f>
        <v>293870</v>
      </c>
      <c r="E34" s="39">
        <f>SUBTOTAL(9,E27:E33)</f>
        <v>265719</v>
      </c>
      <c r="F34" s="39">
        <f>SUBTOTAL(9,F27:F33)</f>
        <v>212512.77000000002</v>
      </c>
      <c r="G34" s="40">
        <f t="shared" si="0"/>
        <v>79.97650525555193</v>
      </c>
    </row>
    <row r="35" spans="1:7" ht="15.75">
      <c r="A35" s="35" t="s">
        <v>81</v>
      </c>
      <c r="B35" s="36">
        <v>21240</v>
      </c>
      <c r="C35" s="36">
        <v>0</v>
      </c>
      <c r="D35" s="36">
        <v>0</v>
      </c>
      <c r="E35" s="36">
        <v>1330</v>
      </c>
      <c r="F35" s="36">
        <v>422.45</v>
      </c>
      <c r="G35" s="37">
        <f t="shared" si="0"/>
        <v>31.763157894736842</v>
      </c>
    </row>
    <row r="36" spans="1:7" ht="15.75">
      <c r="A36" s="35" t="s">
        <v>47</v>
      </c>
      <c r="B36" s="36">
        <v>2827642</v>
      </c>
      <c r="C36" s="36">
        <v>231770.26600000003</v>
      </c>
      <c r="D36" s="36">
        <v>466623</v>
      </c>
      <c r="E36" s="36">
        <v>488305</v>
      </c>
      <c r="F36" s="36">
        <v>487722.875</v>
      </c>
      <c r="G36" s="37">
        <f t="shared" si="0"/>
        <v>99.88078659853986</v>
      </c>
    </row>
    <row r="37" spans="1:9" ht="15.75">
      <c r="A37" s="35" t="s">
        <v>82</v>
      </c>
      <c r="B37" s="36">
        <v>131685</v>
      </c>
      <c r="C37" s="36">
        <v>0</v>
      </c>
      <c r="D37" s="36">
        <v>0</v>
      </c>
      <c r="E37" s="36">
        <v>10100</v>
      </c>
      <c r="F37" s="36">
        <v>1472.547</v>
      </c>
      <c r="G37" s="37">
        <f t="shared" si="0"/>
        <v>14.579673267326735</v>
      </c>
      <c r="H37" s="26"/>
      <c r="I37" s="26"/>
    </row>
    <row r="38" spans="1:9" ht="15.75">
      <c r="A38" s="38" t="s">
        <v>68</v>
      </c>
      <c r="B38" s="39">
        <f>SUBTOTAL(9,B35:B37)</f>
        <v>2980567</v>
      </c>
      <c r="C38" s="39">
        <f>SUBTOTAL(9,C35:C37)</f>
        <v>231770.26600000003</v>
      </c>
      <c r="D38" s="39">
        <f>SUBTOTAL(9,D35:D37)</f>
        <v>466623</v>
      </c>
      <c r="E38" s="39">
        <f>SUBTOTAL(9,E35:E37)</f>
        <v>499735</v>
      </c>
      <c r="F38" s="39">
        <f>SUBTOTAL(9,F35:F37)</f>
        <v>489617.87200000003</v>
      </c>
      <c r="G38" s="40">
        <f aca="true" t="shared" si="1" ref="G38:G69">IF(E38=0,0,F38/E38*100)</f>
        <v>97.97550141575036</v>
      </c>
      <c r="H38" s="26"/>
      <c r="I38" s="26"/>
    </row>
    <row r="39" spans="1:9" ht="15.75">
      <c r="A39" s="35" t="s">
        <v>49</v>
      </c>
      <c r="B39" s="36">
        <v>160674</v>
      </c>
      <c r="C39" s="36">
        <v>9387.611</v>
      </c>
      <c r="D39" s="36">
        <v>0</v>
      </c>
      <c r="E39" s="36">
        <v>3186</v>
      </c>
      <c r="F39" s="36">
        <v>1243.05</v>
      </c>
      <c r="G39" s="37">
        <f t="shared" si="1"/>
        <v>39.01600753295668</v>
      </c>
      <c r="H39" s="26"/>
      <c r="I39" s="26"/>
    </row>
    <row r="40" spans="1:9" ht="15.75">
      <c r="A40" s="35" t="s">
        <v>83</v>
      </c>
      <c r="B40" s="36">
        <v>84750</v>
      </c>
      <c r="C40" s="36">
        <v>0</v>
      </c>
      <c r="D40" s="36">
        <v>0</v>
      </c>
      <c r="E40" s="36">
        <v>13900</v>
      </c>
      <c r="F40" s="36">
        <v>12237.3</v>
      </c>
      <c r="G40" s="37">
        <f t="shared" si="1"/>
        <v>88.03812949640287</v>
      </c>
      <c r="H40" s="26"/>
      <c r="I40" s="26"/>
    </row>
    <row r="41" spans="1:9" ht="15.75">
      <c r="A41" s="35" t="s">
        <v>106</v>
      </c>
      <c r="B41" s="36">
        <v>11703</v>
      </c>
      <c r="C41" s="36">
        <v>0</v>
      </c>
      <c r="D41" s="36">
        <v>0</v>
      </c>
      <c r="E41" s="36">
        <v>800</v>
      </c>
      <c r="F41" s="36">
        <v>164.22</v>
      </c>
      <c r="G41" s="37">
        <f t="shared" si="1"/>
        <v>20.5275</v>
      </c>
      <c r="H41" s="26"/>
      <c r="I41" s="26"/>
    </row>
    <row r="42" spans="1:9" ht="15.75">
      <c r="A42" s="35" t="s">
        <v>107</v>
      </c>
      <c r="B42" s="36">
        <v>135000</v>
      </c>
      <c r="C42" s="36">
        <v>3770.54</v>
      </c>
      <c r="D42" s="36">
        <v>37000</v>
      </c>
      <c r="E42" s="36">
        <v>6121</v>
      </c>
      <c r="F42" s="36">
        <v>1216.18</v>
      </c>
      <c r="G42" s="37">
        <f t="shared" si="1"/>
        <v>19.868975657572292</v>
      </c>
      <c r="H42" s="26"/>
      <c r="I42" s="26"/>
    </row>
    <row r="43" spans="1:9" ht="15.75">
      <c r="A43" s="35" t="s">
        <v>84</v>
      </c>
      <c r="B43" s="36">
        <v>850</v>
      </c>
      <c r="C43" s="36">
        <v>0</v>
      </c>
      <c r="D43" s="36">
        <v>850</v>
      </c>
      <c r="E43" s="36">
        <v>540</v>
      </c>
      <c r="F43" s="36">
        <v>540</v>
      </c>
      <c r="G43" s="37">
        <f t="shared" si="1"/>
        <v>100</v>
      </c>
      <c r="H43" s="26"/>
      <c r="I43" s="26"/>
    </row>
    <row r="44" spans="1:9" ht="15.75">
      <c r="A44" s="38" t="s">
        <v>69</v>
      </c>
      <c r="B44" s="39">
        <f>SUBTOTAL(9,B39:B43)</f>
        <v>392977</v>
      </c>
      <c r="C44" s="39">
        <f>SUBTOTAL(9,C39:C43)</f>
        <v>13158.151000000002</v>
      </c>
      <c r="D44" s="39">
        <f>SUBTOTAL(9,D39:D43)</f>
        <v>37850</v>
      </c>
      <c r="E44" s="39">
        <f>SUBTOTAL(9,E39:E43)</f>
        <v>24547</v>
      </c>
      <c r="F44" s="39">
        <f>SUBTOTAL(9,F39:F43)</f>
        <v>15400.749999999998</v>
      </c>
      <c r="G44" s="40">
        <f t="shared" si="1"/>
        <v>62.739846009695675</v>
      </c>
      <c r="H44" s="26"/>
      <c r="I44" s="26"/>
    </row>
    <row r="45" spans="1:9" ht="15.75">
      <c r="A45" s="35" t="s">
        <v>50</v>
      </c>
      <c r="B45" s="36">
        <v>403200</v>
      </c>
      <c r="C45" s="36">
        <v>836</v>
      </c>
      <c r="D45" s="36">
        <v>63500</v>
      </c>
      <c r="E45" s="36">
        <v>112060</v>
      </c>
      <c r="F45" s="36">
        <v>2343.11</v>
      </c>
      <c r="G45" s="37">
        <f t="shared" si="1"/>
        <v>2.090942352311262</v>
      </c>
      <c r="H45" s="26"/>
      <c r="I45" s="26"/>
    </row>
    <row r="46" spans="1:9" ht="15.75">
      <c r="A46" s="35" t="s">
        <v>98</v>
      </c>
      <c r="B46" s="36">
        <v>0</v>
      </c>
      <c r="C46" s="36">
        <v>0</v>
      </c>
      <c r="D46" s="36">
        <v>0</v>
      </c>
      <c r="E46" s="36">
        <v>3250</v>
      </c>
      <c r="F46" s="36">
        <v>2130</v>
      </c>
      <c r="G46" s="37">
        <f t="shared" si="1"/>
        <v>65.53846153846153</v>
      </c>
      <c r="H46" s="26"/>
      <c r="I46" s="26"/>
    </row>
    <row r="47" spans="1:9" ht="15.75">
      <c r="A47" s="35" t="s">
        <v>108</v>
      </c>
      <c r="B47" s="36">
        <v>27650.2</v>
      </c>
      <c r="C47" s="36">
        <v>508.102</v>
      </c>
      <c r="D47" s="36">
        <v>25000</v>
      </c>
      <c r="E47" s="36">
        <v>27782</v>
      </c>
      <c r="F47" s="36">
        <v>26474.163</v>
      </c>
      <c r="G47" s="37">
        <f t="shared" si="1"/>
        <v>95.29250233964439</v>
      </c>
      <c r="H47" s="26"/>
      <c r="I47" s="26"/>
    </row>
    <row r="48" spans="1:9" ht="15.75">
      <c r="A48" s="35" t="s">
        <v>51</v>
      </c>
      <c r="B48" s="36">
        <v>4031000</v>
      </c>
      <c r="C48" s="36">
        <v>320831.243</v>
      </c>
      <c r="D48" s="36">
        <v>63236</v>
      </c>
      <c r="E48" s="36">
        <v>77697</v>
      </c>
      <c r="F48" s="36">
        <v>77510.413</v>
      </c>
      <c r="G48" s="37">
        <f t="shared" si="1"/>
        <v>99.75985301877807</v>
      </c>
      <c r="H48" s="26"/>
      <c r="I48" s="26"/>
    </row>
    <row r="49" spans="1:9" ht="15.75">
      <c r="A49" s="35" t="s">
        <v>85</v>
      </c>
      <c r="B49" s="36">
        <v>4930</v>
      </c>
      <c r="C49" s="36">
        <v>0</v>
      </c>
      <c r="D49" s="36">
        <v>0</v>
      </c>
      <c r="E49" s="36">
        <v>775</v>
      </c>
      <c r="F49" s="36">
        <v>275</v>
      </c>
      <c r="G49" s="37">
        <f t="shared" si="1"/>
        <v>35.483870967741936</v>
      </c>
      <c r="H49" s="26"/>
      <c r="I49" s="26"/>
    </row>
    <row r="50" spans="1:9" ht="15.75">
      <c r="A50" s="35" t="s">
        <v>52</v>
      </c>
      <c r="B50" s="36">
        <v>97796</v>
      </c>
      <c r="C50" s="36">
        <v>527861.454</v>
      </c>
      <c r="D50" s="36">
        <v>336314</v>
      </c>
      <c r="E50" s="36">
        <v>105684</v>
      </c>
      <c r="F50" s="36">
        <v>86642.19900000001</v>
      </c>
      <c r="G50" s="37">
        <f t="shared" si="1"/>
        <v>81.98232371976837</v>
      </c>
      <c r="H50" s="26"/>
      <c r="I50" s="26"/>
    </row>
    <row r="51" spans="1:9" ht="15.75">
      <c r="A51" s="38" t="s">
        <v>70</v>
      </c>
      <c r="B51" s="39">
        <f>SUBTOTAL(9,B45:B50)</f>
        <v>4564576.2</v>
      </c>
      <c r="C51" s="39">
        <f>SUBTOTAL(9,C45:C50)</f>
        <v>850036.7990000001</v>
      </c>
      <c r="D51" s="39">
        <f>SUBTOTAL(9,D45:D50)</f>
        <v>488050</v>
      </c>
      <c r="E51" s="39">
        <f>SUBTOTAL(9,E45:E50)</f>
        <v>327248</v>
      </c>
      <c r="F51" s="39">
        <f>SUBTOTAL(9,F45:F50)</f>
        <v>195374.885</v>
      </c>
      <c r="G51" s="40">
        <f t="shared" si="1"/>
        <v>59.70239237520168</v>
      </c>
      <c r="H51" s="26"/>
      <c r="I51" s="26"/>
    </row>
    <row r="52" spans="1:9" ht="15.75">
      <c r="A52" s="35" t="s">
        <v>112</v>
      </c>
      <c r="B52" s="36">
        <v>2142</v>
      </c>
      <c r="C52" s="36">
        <v>0</v>
      </c>
      <c r="D52" s="36">
        <v>0</v>
      </c>
      <c r="E52" s="36">
        <v>2142</v>
      </c>
      <c r="F52" s="36">
        <v>1837.295</v>
      </c>
      <c r="G52" s="37">
        <f t="shared" si="1"/>
        <v>85.77474323062559</v>
      </c>
      <c r="H52" s="26"/>
      <c r="I52" s="26"/>
    </row>
    <row r="53" spans="1:9" ht="15.75">
      <c r="A53" s="35" t="s">
        <v>86</v>
      </c>
      <c r="B53" s="36">
        <v>20500</v>
      </c>
      <c r="C53" s="36">
        <v>0</v>
      </c>
      <c r="D53" s="36">
        <v>1900</v>
      </c>
      <c r="E53" s="36">
        <v>250</v>
      </c>
      <c r="F53" s="36">
        <v>20.825</v>
      </c>
      <c r="G53" s="37">
        <f t="shared" si="1"/>
        <v>8.33</v>
      </c>
      <c r="H53" s="26"/>
      <c r="I53" s="26"/>
    </row>
    <row r="54" spans="1:9" ht="15.75">
      <c r="A54" s="35" t="s">
        <v>53</v>
      </c>
      <c r="B54" s="36">
        <v>222662</v>
      </c>
      <c r="C54" s="36">
        <v>37499.625</v>
      </c>
      <c r="D54" s="36">
        <v>76216</v>
      </c>
      <c r="E54" s="36">
        <v>69501</v>
      </c>
      <c r="F54" s="36">
        <v>38323.513000000006</v>
      </c>
      <c r="G54" s="37">
        <f t="shared" si="1"/>
        <v>55.14095192874924</v>
      </c>
      <c r="H54" s="26"/>
      <c r="I54" s="26"/>
    </row>
    <row r="55" spans="1:9" ht="15.75">
      <c r="A55" s="35" t="s">
        <v>77</v>
      </c>
      <c r="B55" s="36">
        <v>40833</v>
      </c>
      <c r="C55" s="36">
        <v>366.9</v>
      </c>
      <c r="D55" s="36">
        <v>8500</v>
      </c>
      <c r="E55" s="36">
        <v>3118</v>
      </c>
      <c r="F55" s="36">
        <v>499.324</v>
      </c>
      <c r="G55" s="37">
        <f t="shared" si="1"/>
        <v>16.014239897370107</v>
      </c>
      <c r="H55" s="26"/>
      <c r="I55" s="26"/>
    </row>
    <row r="56" spans="1:9" ht="15.75">
      <c r="A56" s="35" t="s">
        <v>87</v>
      </c>
      <c r="B56" s="36">
        <v>83040</v>
      </c>
      <c r="C56" s="36">
        <v>0</v>
      </c>
      <c r="D56" s="36">
        <v>0</v>
      </c>
      <c r="E56" s="36">
        <v>1700</v>
      </c>
      <c r="F56" s="36">
        <v>107.55</v>
      </c>
      <c r="G56" s="37">
        <f t="shared" si="1"/>
        <v>6.326470588235295</v>
      </c>
      <c r="H56" s="26"/>
      <c r="I56" s="26"/>
    </row>
    <row r="57" spans="1:9" ht="15.75">
      <c r="A57" s="35" t="s">
        <v>88</v>
      </c>
      <c r="B57" s="36">
        <v>6900</v>
      </c>
      <c r="C57" s="36">
        <v>0</v>
      </c>
      <c r="D57" s="36">
        <v>0</v>
      </c>
      <c r="E57" s="36">
        <v>400</v>
      </c>
      <c r="F57" s="36">
        <v>0</v>
      </c>
      <c r="G57" s="37">
        <f t="shared" si="1"/>
        <v>0</v>
      </c>
      <c r="H57" s="26"/>
      <c r="I57" s="26"/>
    </row>
    <row r="58" spans="1:9" ht="15.75">
      <c r="A58" s="35" t="s">
        <v>109</v>
      </c>
      <c r="B58" s="36">
        <v>298550</v>
      </c>
      <c r="C58" s="36">
        <v>81000</v>
      </c>
      <c r="D58" s="36">
        <v>10120</v>
      </c>
      <c r="E58" s="36">
        <v>22520</v>
      </c>
      <c r="F58" s="36">
        <v>12404.146999999999</v>
      </c>
      <c r="G58" s="37">
        <f t="shared" si="1"/>
        <v>55.080581705150976</v>
      </c>
      <c r="H58" s="26"/>
      <c r="I58" s="26"/>
    </row>
    <row r="59" spans="1:9" ht="15.75">
      <c r="A59" s="35" t="s">
        <v>60</v>
      </c>
      <c r="B59" s="36">
        <v>0</v>
      </c>
      <c r="C59" s="36">
        <v>0</v>
      </c>
      <c r="D59" s="36">
        <v>0</v>
      </c>
      <c r="E59" s="36">
        <v>45</v>
      </c>
      <c r="F59" s="36">
        <v>45</v>
      </c>
      <c r="G59" s="37">
        <f t="shared" si="1"/>
        <v>100</v>
      </c>
      <c r="H59" s="26"/>
      <c r="I59" s="26"/>
    </row>
    <row r="60" spans="1:9" ht="15.75">
      <c r="A60" s="38" t="s">
        <v>71</v>
      </c>
      <c r="B60" s="39">
        <f>SUBTOTAL(9,B52:B59)</f>
        <v>674627</v>
      </c>
      <c r="C60" s="39">
        <f>SUBTOTAL(9,C52:C59)</f>
        <v>118866.525</v>
      </c>
      <c r="D60" s="39">
        <f>SUBTOTAL(9,D52:D59)</f>
        <v>96736</v>
      </c>
      <c r="E60" s="39">
        <f>SUBTOTAL(9,E52:E59)</f>
        <v>99676</v>
      </c>
      <c r="F60" s="39">
        <f>SUBTOTAL(9,F52:F59)</f>
        <v>53237.65400000001</v>
      </c>
      <c r="G60" s="40">
        <f t="shared" si="1"/>
        <v>53.41070468317349</v>
      </c>
      <c r="H60" s="26"/>
      <c r="I60" s="26"/>
    </row>
    <row r="61" spans="1:9" ht="15.75">
      <c r="A61" s="35" t="s">
        <v>90</v>
      </c>
      <c r="B61" s="36">
        <v>53332</v>
      </c>
      <c r="C61" s="36">
        <v>2719</v>
      </c>
      <c r="D61" s="36">
        <v>3781</v>
      </c>
      <c r="E61" s="36">
        <v>6430</v>
      </c>
      <c r="F61" s="36">
        <v>2196.75</v>
      </c>
      <c r="G61" s="37">
        <f t="shared" si="1"/>
        <v>34.16407465007776</v>
      </c>
      <c r="H61" s="26"/>
      <c r="I61" s="26"/>
    </row>
    <row r="62" spans="1:9" ht="15.75">
      <c r="A62" s="35" t="s">
        <v>89</v>
      </c>
      <c r="B62" s="36">
        <v>8785</v>
      </c>
      <c r="C62" s="36">
        <v>0</v>
      </c>
      <c r="D62" s="36">
        <v>0</v>
      </c>
      <c r="E62" s="36">
        <v>1785</v>
      </c>
      <c r="F62" s="36">
        <v>1785</v>
      </c>
      <c r="G62" s="37">
        <f t="shared" si="1"/>
        <v>100</v>
      </c>
      <c r="H62" s="26"/>
      <c r="I62" s="26"/>
    </row>
    <row r="63" spans="1:9" ht="15.75">
      <c r="A63" s="35" t="s">
        <v>91</v>
      </c>
      <c r="B63" s="36">
        <v>80360</v>
      </c>
      <c r="C63" s="36">
        <v>2752.58</v>
      </c>
      <c r="D63" s="36">
        <v>14000</v>
      </c>
      <c r="E63" s="36">
        <v>15884</v>
      </c>
      <c r="F63" s="36">
        <v>3559.746</v>
      </c>
      <c r="G63" s="37">
        <f t="shared" si="1"/>
        <v>22.41089146310753</v>
      </c>
      <c r="H63" s="26"/>
      <c r="I63" s="26"/>
    </row>
    <row r="64" spans="1:9" ht="15.75">
      <c r="A64" s="35" t="s">
        <v>92</v>
      </c>
      <c r="B64" s="36">
        <v>211500</v>
      </c>
      <c r="C64" s="36">
        <v>176668</v>
      </c>
      <c r="D64" s="36">
        <v>19397</v>
      </c>
      <c r="E64" s="36">
        <v>10912</v>
      </c>
      <c r="F64" s="36">
        <v>10369.689</v>
      </c>
      <c r="G64" s="37">
        <f t="shared" si="1"/>
        <v>95.03014112903226</v>
      </c>
      <c r="H64" s="26"/>
      <c r="I64" s="26"/>
    </row>
    <row r="65" spans="1:9" ht="15.75">
      <c r="A65" s="35" t="s">
        <v>93</v>
      </c>
      <c r="B65" s="36">
        <v>13200</v>
      </c>
      <c r="C65" s="36">
        <v>0</v>
      </c>
      <c r="D65" s="36">
        <v>0</v>
      </c>
      <c r="E65" s="36">
        <v>650</v>
      </c>
      <c r="F65" s="36">
        <v>174.395</v>
      </c>
      <c r="G65" s="37">
        <f t="shared" si="1"/>
        <v>26.830000000000005</v>
      </c>
      <c r="H65" s="26"/>
      <c r="I65" s="26"/>
    </row>
    <row r="66" spans="1:9" ht="15.75">
      <c r="A66" s="35" t="s">
        <v>94</v>
      </c>
      <c r="B66" s="36">
        <v>0</v>
      </c>
      <c r="C66" s="36">
        <v>0</v>
      </c>
      <c r="D66" s="36">
        <v>0</v>
      </c>
      <c r="E66" s="36">
        <v>600</v>
      </c>
      <c r="F66" s="36">
        <v>589.835</v>
      </c>
      <c r="G66" s="37">
        <f t="shared" si="1"/>
        <v>98.30583333333334</v>
      </c>
      <c r="H66" s="26"/>
      <c r="I66" s="26"/>
    </row>
    <row r="67" spans="1:9" ht="15.75">
      <c r="A67" s="38" t="s">
        <v>72</v>
      </c>
      <c r="B67" s="39">
        <f>SUBTOTAL(9,B61:B66)</f>
        <v>367177</v>
      </c>
      <c r="C67" s="39">
        <f>SUBTOTAL(9,C61:C66)</f>
        <v>182139.58</v>
      </c>
      <c r="D67" s="39">
        <f>SUBTOTAL(9,D61:D66)</f>
        <v>37178</v>
      </c>
      <c r="E67" s="39">
        <f>SUBTOTAL(9,E61:E66)</f>
        <v>36261</v>
      </c>
      <c r="F67" s="39">
        <f>SUBTOTAL(9,F61:F66)</f>
        <v>18675.415</v>
      </c>
      <c r="G67" s="40">
        <f t="shared" si="1"/>
        <v>51.5027577838449</v>
      </c>
      <c r="H67" s="26"/>
      <c r="I67" s="26"/>
    </row>
    <row r="68" spans="1:9" ht="15.75">
      <c r="A68" s="35" t="s">
        <v>58</v>
      </c>
      <c r="B68" s="36">
        <v>31794</v>
      </c>
      <c r="C68" s="36">
        <v>0</v>
      </c>
      <c r="D68" s="36">
        <v>14830</v>
      </c>
      <c r="E68" s="36">
        <v>18434</v>
      </c>
      <c r="F68" s="36">
        <v>17973.477</v>
      </c>
      <c r="G68" s="37">
        <f t="shared" si="1"/>
        <v>97.50177389606162</v>
      </c>
      <c r="H68" s="26"/>
      <c r="I68" s="26"/>
    </row>
    <row r="69" spans="1:9" ht="15.75">
      <c r="A69" s="35" t="s">
        <v>117</v>
      </c>
      <c r="B69" s="36">
        <v>105</v>
      </c>
      <c r="C69" s="36">
        <v>0</v>
      </c>
      <c r="D69" s="36">
        <v>0</v>
      </c>
      <c r="E69" s="36">
        <v>105</v>
      </c>
      <c r="F69" s="36">
        <v>105</v>
      </c>
      <c r="G69" s="37">
        <f t="shared" si="1"/>
        <v>100</v>
      </c>
      <c r="H69" s="26"/>
      <c r="I69" s="26"/>
    </row>
    <row r="70" spans="1:9" ht="15.75">
      <c r="A70" s="38" t="s">
        <v>73</v>
      </c>
      <c r="B70" s="39">
        <f>SUBTOTAL(9,B68:B69)</f>
        <v>31899</v>
      </c>
      <c r="C70" s="39">
        <f>SUBTOTAL(9,C68:C69)</f>
        <v>0</v>
      </c>
      <c r="D70" s="39">
        <f>SUBTOTAL(9,D68:D69)</f>
        <v>14830</v>
      </c>
      <c r="E70" s="39">
        <f>SUBTOTAL(9,E68:E69)</f>
        <v>18539</v>
      </c>
      <c r="F70" s="39">
        <f>SUBTOTAL(9,F68:F69)</f>
        <v>18078.477</v>
      </c>
      <c r="G70" s="40">
        <f aca="true" t="shared" si="2" ref="G70:G80">IF(E70=0,0,F70/E70*100)</f>
        <v>97.51592318895301</v>
      </c>
      <c r="H70" s="26"/>
      <c r="I70" s="26"/>
    </row>
    <row r="71" spans="1:9" ht="15.75">
      <c r="A71" s="35" t="s">
        <v>61</v>
      </c>
      <c r="B71" s="36">
        <v>21200</v>
      </c>
      <c r="C71" s="36">
        <v>0</v>
      </c>
      <c r="D71" s="36">
        <v>4000</v>
      </c>
      <c r="E71" s="36">
        <v>1750</v>
      </c>
      <c r="F71" s="36">
        <v>1542.24</v>
      </c>
      <c r="G71" s="37">
        <f t="shared" si="2"/>
        <v>88.128</v>
      </c>
      <c r="H71" s="26"/>
      <c r="I71" s="26"/>
    </row>
    <row r="72" spans="1:9" ht="15.75">
      <c r="A72" s="35" t="s">
        <v>95</v>
      </c>
      <c r="B72" s="36">
        <v>0</v>
      </c>
      <c r="C72" s="36">
        <v>0</v>
      </c>
      <c r="D72" s="36">
        <v>2500</v>
      </c>
      <c r="E72" s="36">
        <v>2500</v>
      </c>
      <c r="F72" s="36">
        <v>2498.418</v>
      </c>
      <c r="G72" s="37">
        <f t="shared" si="2"/>
        <v>99.93672000000001</v>
      </c>
      <c r="H72" s="26"/>
      <c r="I72" s="26"/>
    </row>
    <row r="73" spans="1:9" ht="15.75">
      <c r="A73" s="38" t="s">
        <v>74</v>
      </c>
      <c r="B73" s="39">
        <f>SUBTOTAL(9,B71:B72)</f>
        <v>21200</v>
      </c>
      <c r="C73" s="39">
        <f>SUBTOTAL(9,C71:C72)</f>
        <v>0</v>
      </c>
      <c r="D73" s="39">
        <f>SUBTOTAL(9,D71:D72)</f>
        <v>6500</v>
      </c>
      <c r="E73" s="39">
        <f>SUBTOTAL(9,E71:E72)</f>
        <v>4250</v>
      </c>
      <c r="F73" s="39">
        <f>SUBTOTAL(9,F71:F72)</f>
        <v>4040.6580000000004</v>
      </c>
      <c r="G73" s="40">
        <f t="shared" si="2"/>
        <v>95.07430588235295</v>
      </c>
      <c r="H73" s="26"/>
      <c r="I73" s="26"/>
    </row>
    <row r="74" spans="1:9" ht="15.75">
      <c r="A74" s="35" t="s">
        <v>54</v>
      </c>
      <c r="B74" s="36">
        <v>466797</v>
      </c>
      <c r="C74" s="36">
        <v>348247.5</v>
      </c>
      <c r="D74" s="36">
        <v>98900</v>
      </c>
      <c r="E74" s="36">
        <v>103624</v>
      </c>
      <c r="F74" s="36">
        <v>94787.30200000001</v>
      </c>
      <c r="G74" s="37">
        <f t="shared" si="2"/>
        <v>91.47234424457655</v>
      </c>
      <c r="H74" s="26"/>
      <c r="I74" s="26"/>
    </row>
    <row r="75" spans="1:9" ht="15.75">
      <c r="A75" s="38" t="s">
        <v>75</v>
      </c>
      <c r="B75" s="39">
        <f>SUBTOTAL(9,B74)</f>
        <v>466797</v>
      </c>
      <c r="C75" s="39">
        <f>SUBTOTAL(9,C74)</f>
        <v>348247.5</v>
      </c>
      <c r="D75" s="39">
        <f>SUBTOTAL(9,D74)</f>
        <v>98900</v>
      </c>
      <c r="E75" s="39">
        <f>SUBTOTAL(9,E74)</f>
        <v>103624</v>
      </c>
      <c r="F75" s="39">
        <f>SUBTOTAL(9,F74)</f>
        <v>94787.30200000001</v>
      </c>
      <c r="G75" s="40">
        <f t="shared" si="2"/>
        <v>91.47234424457655</v>
      </c>
      <c r="H75" s="26"/>
      <c r="I75" s="26"/>
    </row>
    <row r="76" spans="1:9" ht="15.75">
      <c r="A76" s="35" t="s">
        <v>96</v>
      </c>
      <c r="B76" s="36">
        <v>15150</v>
      </c>
      <c r="C76" s="36">
        <v>0</v>
      </c>
      <c r="D76" s="36">
        <v>0</v>
      </c>
      <c r="E76" s="36">
        <v>1150</v>
      </c>
      <c r="F76" s="36">
        <v>149.588</v>
      </c>
      <c r="G76" s="37">
        <f t="shared" si="2"/>
        <v>13.007652173913042</v>
      </c>
      <c r="H76" s="26"/>
      <c r="I76" s="26"/>
    </row>
    <row r="77" spans="1:9" ht="15.75">
      <c r="A77" s="38" t="s">
        <v>97</v>
      </c>
      <c r="B77" s="39">
        <f>SUBTOTAL(9,B76)</f>
        <v>15150</v>
      </c>
      <c r="C77" s="39">
        <f>SUBTOTAL(9,C76)</f>
        <v>0</v>
      </c>
      <c r="D77" s="39">
        <f>SUBTOTAL(9,D76)</f>
        <v>0</v>
      </c>
      <c r="E77" s="39">
        <f>SUBTOTAL(9,E76)</f>
        <v>1150</v>
      </c>
      <c r="F77" s="39">
        <f>SUBTOTAL(9,F76)</f>
        <v>149.588</v>
      </c>
      <c r="G77" s="40">
        <f t="shared" si="2"/>
        <v>13.007652173913042</v>
      </c>
      <c r="H77" s="26"/>
      <c r="I77" s="26"/>
    </row>
    <row r="78" spans="1:9" ht="15.75">
      <c r="A78" s="35" t="s">
        <v>59</v>
      </c>
      <c r="B78" s="36">
        <v>0</v>
      </c>
      <c r="C78" s="36">
        <v>0</v>
      </c>
      <c r="D78" s="36">
        <v>10063</v>
      </c>
      <c r="E78" s="36">
        <v>183008</v>
      </c>
      <c r="F78" s="36">
        <v>183008</v>
      </c>
      <c r="G78" s="37">
        <f t="shared" si="2"/>
        <v>100</v>
      </c>
      <c r="H78" s="26"/>
      <c r="I78" s="26"/>
    </row>
    <row r="79" spans="1:7" ht="15.75">
      <c r="A79" s="38" t="s">
        <v>76</v>
      </c>
      <c r="B79" s="39">
        <f>SUBTOTAL(9,B78)</f>
        <v>0</v>
      </c>
      <c r="C79" s="39">
        <f>SUBTOTAL(9,C78)</f>
        <v>0</v>
      </c>
      <c r="D79" s="39">
        <f>SUBTOTAL(9,D78)</f>
        <v>10063</v>
      </c>
      <c r="E79" s="39">
        <f>SUBTOTAL(9,E78)</f>
        <v>183008</v>
      </c>
      <c r="F79" s="39">
        <f>SUBTOTAL(9,F78)</f>
        <v>183008</v>
      </c>
      <c r="G79" s="40">
        <f t="shared" si="2"/>
        <v>100</v>
      </c>
    </row>
    <row r="80" spans="1:7" ht="15.75">
      <c r="A80" s="41" t="s">
        <v>915</v>
      </c>
      <c r="B80" s="42">
        <f>SUBTOTAL(9,B6:B79)</f>
        <v>59505689.2</v>
      </c>
      <c r="C80" s="42">
        <f>SUBTOTAL(9,C6:C79)</f>
        <v>9066056.134000001</v>
      </c>
      <c r="D80" s="42">
        <f>SUBTOTAL(9,D6:D79)</f>
        <v>3240154</v>
      </c>
      <c r="E80" s="42">
        <f>SUBTOTAL(9,E6:E79)</f>
        <v>3187790.073</v>
      </c>
      <c r="F80" s="42">
        <f>SUBTOTAL(9,F6:F79)</f>
        <v>2677836.1079999995</v>
      </c>
      <c r="G80" s="43">
        <f t="shared" si="2"/>
        <v>84.00290002408825</v>
      </c>
    </row>
    <row r="81" spans="1:7" ht="15.75">
      <c r="A81" s="34"/>
      <c r="B81" s="34"/>
      <c r="C81" s="34"/>
      <c r="D81" s="34"/>
      <c r="E81" s="34"/>
      <c r="F81" s="34"/>
      <c r="G81" s="34"/>
    </row>
    <row r="82" spans="1:7" ht="15.75" customHeight="1">
      <c r="A82" s="64"/>
      <c r="B82" s="64"/>
      <c r="C82" s="64"/>
      <c r="D82" s="64"/>
      <c r="E82" s="64"/>
      <c r="F82" s="64"/>
      <c r="G82" s="64"/>
    </row>
    <row r="83" spans="1:7" ht="15.75" customHeight="1">
      <c r="A83" s="64"/>
      <c r="B83" s="64"/>
      <c r="C83" s="64"/>
      <c r="D83" s="64"/>
      <c r="E83" s="64"/>
      <c r="F83" s="64"/>
      <c r="G83" s="64"/>
    </row>
    <row r="84" spans="1:7" ht="15.75">
      <c r="A84" s="34"/>
      <c r="B84" s="34"/>
      <c r="C84" s="34"/>
      <c r="D84" s="34"/>
      <c r="E84" s="34"/>
      <c r="F84" s="34"/>
      <c r="G84" s="34"/>
    </row>
    <row r="85" spans="1:7" ht="15.75">
      <c r="A85" s="34"/>
      <c r="B85" s="34"/>
      <c r="C85" s="34"/>
      <c r="D85" s="34"/>
      <c r="E85" s="34"/>
      <c r="F85" s="34"/>
      <c r="G85" s="34"/>
    </row>
    <row r="86" spans="1:7" ht="12.75">
      <c r="A86" s="4"/>
      <c r="B86" s="4"/>
      <c r="C86" s="4"/>
      <c r="D86" s="4"/>
      <c r="E86" s="4"/>
      <c r="F86" s="4"/>
      <c r="G86" s="4"/>
    </row>
    <row r="87" spans="1:7" ht="12.75">
      <c r="A87" s="4"/>
      <c r="B87" s="4"/>
      <c r="C87" s="4"/>
      <c r="D87" s="4"/>
      <c r="E87" s="4"/>
      <c r="F87" s="4"/>
      <c r="G87" s="4"/>
    </row>
    <row r="88" spans="1:7" ht="12.75">
      <c r="A88" s="4"/>
      <c r="B88" s="4"/>
      <c r="C88" s="4"/>
      <c r="D88" s="4"/>
      <c r="E88" s="4"/>
      <c r="F88" s="4"/>
      <c r="G88" s="4"/>
    </row>
  </sheetData>
  <mergeCells count="8">
    <mergeCell ref="A1:F1"/>
    <mergeCell ref="F3:F4"/>
    <mergeCell ref="A82:G83"/>
    <mergeCell ref="G3:G4"/>
    <mergeCell ref="B3:B4"/>
    <mergeCell ref="C3:C4"/>
    <mergeCell ref="D3:D4"/>
    <mergeCell ref="E3:E4"/>
  </mergeCells>
  <printOptions horizontalCentered="1"/>
  <pageMargins left="0.5905511811023623" right="0.5905511811023623" top="0.5905511811023623" bottom="0.3937007874015748" header="0.5118110236220472" footer="0.4"/>
  <pageSetup fitToHeight="2" horizontalDpi="600" verticalDpi="600" orientation="landscape" paperSize="9" scale="75" r:id="rId3"/>
  <rowBreaks count="1" manualBreakCount="1">
    <brk id="42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Q964"/>
  <sheetViews>
    <sheetView showZeros="0" zoomScaleSheetLayoutView="100" workbookViewId="0" topLeftCell="A1">
      <selection activeCell="A257" sqref="A257"/>
    </sheetView>
  </sheetViews>
  <sheetFormatPr defaultColWidth="9.140625" defaultRowHeight="12.75" outlineLevelRow="3"/>
  <cols>
    <col min="1" max="1" width="4.140625" style="0" customWidth="1"/>
    <col min="2" max="2" width="6.57421875" style="0" customWidth="1"/>
    <col min="3" max="3" width="4.140625" style="0" customWidth="1"/>
    <col min="4" max="4" width="7.7109375" style="0" customWidth="1"/>
    <col min="5" max="5" width="4.140625" style="0" customWidth="1"/>
    <col min="6" max="6" width="38.140625" style="0" customWidth="1"/>
    <col min="7" max="8" width="4.140625" style="0" customWidth="1"/>
    <col min="9" max="9" width="10.28125" style="0" customWidth="1"/>
    <col min="10" max="13" width="8.7109375" style="0" customWidth="1"/>
    <col min="14" max="14" width="4.57421875" style="0" customWidth="1"/>
    <col min="15" max="15" width="10.421875" style="0" customWidth="1"/>
    <col min="16" max="16384" width="11.421875" style="0" customWidth="1"/>
  </cols>
  <sheetData>
    <row r="1" spans="1:15" ht="12.75" customHeight="1">
      <c r="A1" s="72" t="s">
        <v>118</v>
      </c>
      <c r="B1" s="72" t="s">
        <v>401</v>
      </c>
      <c r="C1" s="72" t="s">
        <v>399</v>
      </c>
      <c r="D1" s="72" t="s">
        <v>400</v>
      </c>
      <c r="E1" s="72" t="s">
        <v>398</v>
      </c>
      <c r="F1" s="72" t="s">
        <v>402</v>
      </c>
      <c r="G1" s="74" t="s">
        <v>469</v>
      </c>
      <c r="H1" s="75"/>
      <c r="I1" s="70" t="s">
        <v>470</v>
      </c>
      <c r="J1" s="70" t="s">
        <v>471</v>
      </c>
      <c r="K1" s="70" t="s">
        <v>472</v>
      </c>
      <c r="L1" s="70" t="s">
        <v>475</v>
      </c>
      <c r="M1" s="70" t="s">
        <v>403</v>
      </c>
      <c r="N1" s="70" t="s">
        <v>477</v>
      </c>
      <c r="O1" s="70" t="s">
        <v>476</v>
      </c>
    </row>
    <row r="2" spans="1:15" ht="36.75" customHeight="1" outlineLevel="1">
      <c r="A2" s="73"/>
      <c r="B2" s="73"/>
      <c r="C2" s="73"/>
      <c r="D2" s="73"/>
      <c r="E2" s="73"/>
      <c r="F2" s="73"/>
      <c r="G2" s="5" t="s">
        <v>473</v>
      </c>
      <c r="H2" s="5" t="s">
        <v>474</v>
      </c>
      <c r="I2" s="71"/>
      <c r="J2" s="71"/>
      <c r="K2" s="71"/>
      <c r="L2" s="71"/>
      <c r="M2" s="71"/>
      <c r="N2" s="71"/>
      <c r="O2" s="71"/>
    </row>
    <row r="3" spans="1:15" ht="12.75" outlineLevel="3">
      <c r="A3" s="6" t="s">
        <v>177</v>
      </c>
      <c r="B3" s="6" t="s">
        <v>489</v>
      </c>
      <c r="C3" s="6" t="s">
        <v>181</v>
      </c>
      <c r="D3" s="6" t="s">
        <v>119</v>
      </c>
      <c r="E3" s="6" t="s">
        <v>467</v>
      </c>
      <c r="F3" s="7" t="s">
        <v>781</v>
      </c>
      <c r="G3" s="8"/>
      <c r="H3" s="8"/>
      <c r="I3" s="9">
        <v>1000</v>
      </c>
      <c r="J3" s="9">
        <v>0</v>
      </c>
      <c r="K3" s="9">
        <v>1000</v>
      </c>
      <c r="L3" s="9">
        <v>910</v>
      </c>
      <c r="M3" s="9">
        <v>909.181</v>
      </c>
      <c r="N3" s="10">
        <f aca="true" t="shared" si="0" ref="N3:N119">IF(M3=0,0,(M3/L3*100))</f>
        <v>99.91000000000001</v>
      </c>
      <c r="O3" s="9" t="s">
        <v>404</v>
      </c>
    </row>
    <row r="4" spans="1:15" ht="12.75" outlineLevel="2">
      <c r="A4" s="13"/>
      <c r="B4" s="14">
        <v>300801</v>
      </c>
      <c r="C4" s="15"/>
      <c r="D4" s="15"/>
      <c r="E4" s="15"/>
      <c r="F4" s="15"/>
      <c r="G4" s="16"/>
      <c r="H4" s="17"/>
      <c r="I4" s="18">
        <f>SUBTOTAL(9,I3:I3)</f>
        <v>1000</v>
      </c>
      <c r="J4" s="19">
        <f>SUBTOTAL(9,J3:J3)</f>
        <v>0</v>
      </c>
      <c r="K4" s="19">
        <f>SUBTOTAL(9,K3:K3)</f>
        <v>1000</v>
      </c>
      <c r="L4" s="19">
        <f>SUBTOTAL(9,L3:L3)</f>
        <v>910</v>
      </c>
      <c r="M4" s="19">
        <f>SUBTOTAL(9,M3:M3)</f>
        <v>909.181</v>
      </c>
      <c r="N4" s="20">
        <f t="shared" si="0"/>
        <v>99.91000000000001</v>
      </c>
      <c r="O4" s="19"/>
    </row>
    <row r="5" spans="1:15" ht="12.75" outlineLevel="3">
      <c r="A5" s="6" t="s">
        <v>177</v>
      </c>
      <c r="B5" s="6" t="s">
        <v>490</v>
      </c>
      <c r="C5" s="6" t="s">
        <v>183</v>
      </c>
      <c r="D5" s="6" t="s">
        <v>119</v>
      </c>
      <c r="E5" s="6" t="s">
        <v>467</v>
      </c>
      <c r="F5" s="7" t="s">
        <v>392</v>
      </c>
      <c r="G5" s="8" t="s">
        <v>406</v>
      </c>
      <c r="H5" s="8" t="s">
        <v>405</v>
      </c>
      <c r="I5" s="9">
        <v>5500</v>
      </c>
      <c r="J5" s="9">
        <v>0</v>
      </c>
      <c r="K5" s="9">
        <v>2000</v>
      </c>
      <c r="L5" s="9">
        <v>2000</v>
      </c>
      <c r="M5" s="9">
        <v>1999.999</v>
      </c>
      <c r="N5" s="10">
        <f t="shared" si="0"/>
        <v>99.99995</v>
      </c>
      <c r="O5" s="9" t="s">
        <v>404</v>
      </c>
    </row>
    <row r="6" spans="1:15" ht="12.75" outlineLevel="2">
      <c r="A6" s="13"/>
      <c r="B6" s="14">
        <v>307700</v>
      </c>
      <c r="C6" s="15"/>
      <c r="D6" s="15"/>
      <c r="E6" s="15"/>
      <c r="F6" s="15"/>
      <c r="G6" s="16"/>
      <c r="H6" s="17"/>
      <c r="I6" s="18">
        <f>SUBTOTAL(9,I5:I5)</f>
        <v>5500</v>
      </c>
      <c r="J6" s="19">
        <f>SUBTOTAL(9,J5:J5)</f>
        <v>0</v>
      </c>
      <c r="K6" s="19">
        <f>SUBTOTAL(9,K5:K5)</f>
        <v>2000</v>
      </c>
      <c r="L6" s="19">
        <f>SUBTOTAL(9,L5:L5)</f>
        <v>2000</v>
      </c>
      <c r="M6" s="19">
        <f>SUBTOTAL(9,M5:M5)</f>
        <v>1999.999</v>
      </c>
      <c r="N6" s="20">
        <f t="shared" si="0"/>
        <v>99.99995</v>
      </c>
      <c r="O6" s="19"/>
    </row>
    <row r="7" spans="1:15" ht="12.75" outlineLevel="1">
      <c r="A7" s="21">
        <v>1014</v>
      </c>
      <c r="B7" s="76" t="s">
        <v>843</v>
      </c>
      <c r="C7" s="77"/>
      <c r="D7" s="77"/>
      <c r="E7" s="77"/>
      <c r="F7" s="77"/>
      <c r="G7" s="77"/>
      <c r="H7" s="78"/>
      <c r="I7" s="29">
        <f>SUBTOTAL(9,I3:I5)</f>
        <v>6500</v>
      </c>
      <c r="J7" s="29">
        <f>SUBTOTAL(9,J3:J5)</f>
        <v>0</v>
      </c>
      <c r="K7" s="29">
        <f>SUBTOTAL(9,K3:K5)</f>
        <v>3000</v>
      </c>
      <c r="L7" s="29">
        <f>SUBTOTAL(9,L3:L5)</f>
        <v>2910</v>
      </c>
      <c r="M7" s="29">
        <f>SUBTOTAL(9,M3:M5)</f>
        <v>2909.1800000000003</v>
      </c>
      <c r="N7" s="30">
        <f t="shared" si="0"/>
        <v>99.97182130584193</v>
      </c>
      <c r="O7" s="29"/>
    </row>
    <row r="8" spans="1:15" ht="12.75" outlineLevel="3">
      <c r="A8" s="6" t="s">
        <v>131</v>
      </c>
      <c r="B8" s="6" t="s">
        <v>491</v>
      </c>
      <c r="C8" s="6" t="s">
        <v>185</v>
      </c>
      <c r="D8" s="6" t="s">
        <v>211</v>
      </c>
      <c r="E8" s="6" t="s">
        <v>453</v>
      </c>
      <c r="F8" s="7" t="s">
        <v>212</v>
      </c>
      <c r="G8" s="8" t="s">
        <v>407</v>
      </c>
      <c r="H8" s="8" t="s">
        <v>406</v>
      </c>
      <c r="I8" s="9">
        <v>455</v>
      </c>
      <c r="J8" s="9">
        <v>301</v>
      </c>
      <c r="K8" s="9">
        <v>0</v>
      </c>
      <c r="L8" s="9">
        <v>167.535</v>
      </c>
      <c r="M8" s="9">
        <v>167.535</v>
      </c>
      <c r="N8" s="10">
        <f t="shared" si="0"/>
        <v>100</v>
      </c>
      <c r="O8" s="9" t="s">
        <v>408</v>
      </c>
    </row>
    <row r="9" spans="1:15" ht="12.75" outlineLevel="2">
      <c r="A9" s="13"/>
      <c r="B9" s="14">
        <v>348500</v>
      </c>
      <c r="C9" s="15"/>
      <c r="D9" s="15"/>
      <c r="E9" s="15"/>
      <c r="F9" s="15"/>
      <c r="G9" s="16"/>
      <c r="H9" s="17"/>
      <c r="I9" s="18">
        <f>SUBTOTAL(9,I8:I8)</f>
        <v>455</v>
      </c>
      <c r="J9" s="19">
        <f>SUBTOTAL(9,J8:J8)</f>
        <v>301</v>
      </c>
      <c r="K9" s="19">
        <f>SUBTOTAL(9,K8:K8)</f>
        <v>0</v>
      </c>
      <c r="L9" s="19">
        <f>SUBTOTAL(9,L8:L8)</f>
        <v>167.535</v>
      </c>
      <c r="M9" s="19">
        <f>SUBTOTAL(9,M8:M8)</f>
        <v>167.535</v>
      </c>
      <c r="N9" s="20">
        <f t="shared" si="0"/>
        <v>100</v>
      </c>
      <c r="O9" s="19"/>
    </row>
    <row r="10" spans="1:15" ht="12.75" outlineLevel="1">
      <c r="A10" s="21">
        <v>1036</v>
      </c>
      <c r="B10" s="76" t="s">
        <v>844</v>
      </c>
      <c r="C10" s="77"/>
      <c r="D10" s="77"/>
      <c r="E10" s="77"/>
      <c r="F10" s="77"/>
      <c r="G10" s="77"/>
      <c r="H10" s="78"/>
      <c r="I10" s="29">
        <f>SUBTOTAL(9,I8:I8)</f>
        <v>455</v>
      </c>
      <c r="J10" s="29">
        <f>SUBTOTAL(9,J8:J8)</f>
        <v>301</v>
      </c>
      <c r="K10" s="29">
        <f>SUBTOTAL(9,K8:K8)</f>
        <v>0</v>
      </c>
      <c r="L10" s="29">
        <f>SUBTOTAL(9,L8:L8)</f>
        <v>167.535</v>
      </c>
      <c r="M10" s="29">
        <f>SUBTOTAL(9,M8:M8)</f>
        <v>167.535</v>
      </c>
      <c r="N10" s="30">
        <f t="shared" si="0"/>
        <v>100</v>
      </c>
      <c r="O10" s="29"/>
    </row>
    <row r="11" spans="1:15" ht="12.75" outlineLevel="3">
      <c r="A11" s="6" t="s">
        <v>135</v>
      </c>
      <c r="B11" s="6" t="s">
        <v>492</v>
      </c>
      <c r="C11" s="6" t="s">
        <v>183</v>
      </c>
      <c r="D11" s="6" t="s">
        <v>119</v>
      </c>
      <c r="E11" s="6" t="s">
        <v>456</v>
      </c>
      <c r="F11" s="7" t="s">
        <v>218</v>
      </c>
      <c r="G11" s="8" t="s">
        <v>406</v>
      </c>
      <c r="H11" s="8" t="s">
        <v>405</v>
      </c>
      <c r="I11" s="9">
        <v>2150</v>
      </c>
      <c r="J11" s="9">
        <v>0</v>
      </c>
      <c r="K11" s="9">
        <v>0</v>
      </c>
      <c r="L11" s="9">
        <v>400</v>
      </c>
      <c r="M11" s="9">
        <v>0</v>
      </c>
      <c r="N11" s="10">
        <f t="shared" si="0"/>
        <v>0</v>
      </c>
      <c r="O11" s="9" t="s">
        <v>409</v>
      </c>
    </row>
    <row r="12" spans="1:15" ht="12.75" outlineLevel="2">
      <c r="A12" s="13"/>
      <c r="B12" s="14">
        <v>507400</v>
      </c>
      <c r="C12" s="15"/>
      <c r="D12" s="15"/>
      <c r="E12" s="15"/>
      <c r="F12" s="15"/>
      <c r="G12" s="16"/>
      <c r="H12" s="17"/>
      <c r="I12" s="18">
        <f>SUBTOTAL(9,I11:I11)</f>
        <v>2150</v>
      </c>
      <c r="J12" s="19">
        <f>SUBTOTAL(9,J11:J11)</f>
        <v>0</v>
      </c>
      <c r="K12" s="19">
        <f>SUBTOTAL(9,K11:K11)</f>
        <v>0</v>
      </c>
      <c r="L12" s="19">
        <f>SUBTOTAL(9,L11:L11)</f>
        <v>400</v>
      </c>
      <c r="M12" s="19">
        <f>SUBTOTAL(9,M11:M11)</f>
        <v>0</v>
      </c>
      <c r="N12" s="20">
        <f t="shared" si="0"/>
        <v>0</v>
      </c>
      <c r="O12" s="19"/>
    </row>
    <row r="13" spans="1:15" ht="12.75" outlineLevel="1">
      <c r="A13" s="21">
        <v>2143</v>
      </c>
      <c r="B13" s="76" t="s">
        <v>845</v>
      </c>
      <c r="C13" s="77"/>
      <c r="D13" s="77"/>
      <c r="E13" s="77"/>
      <c r="F13" s="77"/>
      <c r="G13" s="77"/>
      <c r="H13" s="78"/>
      <c r="I13" s="29">
        <f>SUBTOTAL(9,I11:I11)</f>
        <v>2150</v>
      </c>
      <c r="J13" s="29">
        <f>SUBTOTAL(9,J11:J11)</f>
        <v>0</v>
      </c>
      <c r="K13" s="29">
        <f>SUBTOTAL(9,K11:K11)</f>
        <v>0</v>
      </c>
      <c r="L13" s="29">
        <f>SUBTOTAL(9,L11:L11)</f>
        <v>400</v>
      </c>
      <c r="M13" s="29">
        <f>SUBTOTAL(9,M11:M11)</f>
        <v>0</v>
      </c>
      <c r="N13" s="30">
        <f t="shared" si="0"/>
        <v>0</v>
      </c>
      <c r="O13" s="29"/>
    </row>
    <row r="14" spans="1:15" ht="12.75" outlineLevel="3">
      <c r="A14" s="6" t="s">
        <v>136</v>
      </c>
      <c r="B14" s="6" t="s">
        <v>493</v>
      </c>
      <c r="C14" s="6" t="s">
        <v>183</v>
      </c>
      <c r="D14" s="6" t="s">
        <v>119</v>
      </c>
      <c r="E14" s="6" t="s">
        <v>456</v>
      </c>
      <c r="F14" s="7" t="s">
        <v>219</v>
      </c>
      <c r="G14" s="8" t="s">
        <v>406</v>
      </c>
      <c r="H14" s="8" t="s">
        <v>406</v>
      </c>
      <c r="I14" s="9">
        <v>400</v>
      </c>
      <c r="J14" s="9">
        <v>0</v>
      </c>
      <c r="K14" s="9">
        <v>0</v>
      </c>
      <c r="L14" s="9">
        <v>400</v>
      </c>
      <c r="M14" s="9">
        <v>170.103</v>
      </c>
      <c r="N14" s="10">
        <f t="shared" si="0"/>
        <v>42.52575</v>
      </c>
      <c r="O14" s="9" t="s">
        <v>409</v>
      </c>
    </row>
    <row r="15" spans="1:15" ht="12.75" outlineLevel="2">
      <c r="A15" s="13"/>
      <c r="B15" s="14">
        <v>306600</v>
      </c>
      <c r="C15" s="15"/>
      <c r="D15" s="15"/>
      <c r="E15" s="15"/>
      <c r="F15" s="15"/>
      <c r="G15" s="16"/>
      <c r="H15" s="17"/>
      <c r="I15" s="18">
        <f>SUBTOTAL(9,I14:I14)</f>
        <v>400</v>
      </c>
      <c r="J15" s="19">
        <f>SUBTOTAL(9,J14:J14)</f>
        <v>0</v>
      </c>
      <c r="K15" s="19">
        <f>SUBTOTAL(9,K14:K14)</f>
        <v>0</v>
      </c>
      <c r="L15" s="19">
        <f>SUBTOTAL(9,L14:L14)</f>
        <v>400</v>
      </c>
      <c r="M15" s="19">
        <f>SUBTOTAL(9,M14:M14)</f>
        <v>170.103</v>
      </c>
      <c r="N15" s="20">
        <f t="shared" si="0"/>
        <v>42.52575</v>
      </c>
      <c r="O15" s="19"/>
    </row>
    <row r="16" spans="1:15" ht="12.75" outlineLevel="3">
      <c r="A16" s="6" t="s">
        <v>136</v>
      </c>
      <c r="B16" s="6" t="s">
        <v>494</v>
      </c>
      <c r="C16" s="6" t="s">
        <v>183</v>
      </c>
      <c r="D16" s="6" t="s">
        <v>119</v>
      </c>
      <c r="E16" s="6" t="s">
        <v>456</v>
      </c>
      <c r="F16" s="7" t="s">
        <v>478</v>
      </c>
      <c r="G16" s="8" t="s">
        <v>406</v>
      </c>
      <c r="H16" s="8" t="s">
        <v>405</v>
      </c>
      <c r="I16" s="9">
        <v>903</v>
      </c>
      <c r="J16" s="9">
        <v>0</v>
      </c>
      <c r="K16" s="9">
        <v>0</v>
      </c>
      <c r="L16" s="9">
        <v>20</v>
      </c>
      <c r="M16" s="9">
        <v>0</v>
      </c>
      <c r="N16" s="10">
        <f t="shared" si="0"/>
        <v>0</v>
      </c>
      <c r="O16" s="9" t="s">
        <v>409</v>
      </c>
    </row>
    <row r="17" spans="1:15" ht="12.75" outlineLevel="2">
      <c r="A17" s="13"/>
      <c r="B17" s="14">
        <v>306700</v>
      </c>
      <c r="C17" s="15"/>
      <c r="D17" s="15"/>
      <c r="E17" s="15"/>
      <c r="F17" s="15"/>
      <c r="G17" s="16"/>
      <c r="H17" s="17"/>
      <c r="I17" s="18">
        <f>SUBTOTAL(9,I16:I16)</f>
        <v>903</v>
      </c>
      <c r="J17" s="19">
        <f>SUBTOTAL(9,J16:J16)</f>
        <v>0</v>
      </c>
      <c r="K17" s="19">
        <f>SUBTOTAL(9,K16:K16)</f>
        <v>0</v>
      </c>
      <c r="L17" s="19">
        <f>SUBTOTAL(9,L16:L16)</f>
        <v>20</v>
      </c>
      <c r="M17" s="19">
        <f>SUBTOTAL(9,M16:M16)</f>
        <v>0</v>
      </c>
      <c r="N17" s="20">
        <f t="shared" si="0"/>
        <v>0</v>
      </c>
      <c r="O17" s="19"/>
    </row>
    <row r="18" spans="1:15" ht="12.75" outlineLevel="3">
      <c r="A18" s="6" t="s">
        <v>136</v>
      </c>
      <c r="B18" s="6" t="s">
        <v>495</v>
      </c>
      <c r="C18" s="6" t="s">
        <v>183</v>
      </c>
      <c r="D18" s="6" t="s">
        <v>119</v>
      </c>
      <c r="E18" s="6" t="s">
        <v>456</v>
      </c>
      <c r="F18" s="7" t="s">
        <v>782</v>
      </c>
      <c r="G18" s="8" t="s">
        <v>406</v>
      </c>
      <c r="H18" s="8" t="s">
        <v>406</v>
      </c>
      <c r="I18" s="9">
        <v>7200</v>
      </c>
      <c r="J18" s="9">
        <v>0</v>
      </c>
      <c r="K18" s="9">
        <v>0</v>
      </c>
      <c r="L18" s="9">
        <v>7200</v>
      </c>
      <c r="M18" s="9">
        <v>5288.788</v>
      </c>
      <c r="N18" s="10">
        <f t="shared" si="0"/>
        <v>73.45538888888889</v>
      </c>
      <c r="O18" s="9" t="s">
        <v>409</v>
      </c>
    </row>
    <row r="19" spans="1:15" ht="12.75" outlineLevel="2">
      <c r="A19" s="13"/>
      <c r="B19" s="14">
        <v>306800</v>
      </c>
      <c r="C19" s="15"/>
      <c r="D19" s="15"/>
      <c r="E19" s="15"/>
      <c r="F19" s="15"/>
      <c r="G19" s="16"/>
      <c r="H19" s="17"/>
      <c r="I19" s="18">
        <f>SUBTOTAL(9,I18:I18)</f>
        <v>7200</v>
      </c>
      <c r="J19" s="19">
        <f>SUBTOTAL(9,J18:J18)</f>
        <v>0</v>
      </c>
      <c r="K19" s="19">
        <f>SUBTOTAL(9,K18:K18)</f>
        <v>0</v>
      </c>
      <c r="L19" s="19">
        <f>SUBTOTAL(9,L18:L18)</f>
        <v>7200</v>
      </c>
      <c r="M19" s="19">
        <f>SUBTOTAL(9,M18:M18)</f>
        <v>5288.788</v>
      </c>
      <c r="N19" s="20">
        <f t="shared" si="0"/>
        <v>73.45538888888889</v>
      </c>
      <c r="O19" s="19"/>
    </row>
    <row r="20" spans="1:15" ht="12.75" outlineLevel="3">
      <c r="A20" s="6" t="s">
        <v>136</v>
      </c>
      <c r="B20" s="6" t="s">
        <v>496</v>
      </c>
      <c r="C20" s="6" t="s">
        <v>180</v>
      </c>
      <c r="D20" s="6" t="s">
        <v>119</v>
      </c>
      <c r="E20" s="6" t="s">
        <v>456</v>
      </c>
      <c r="F20" s="47" t="s">
        <v>867</v>
      </c>
      <c r="G20" s="8" t="s">
        <v>406</v>
      </c>
      <c r="H20" s="8" t="s">
        <v>411</v>
      </c>
      <c r="I20" s="9">
        <v>68320</v>
      </c>
      <c r="J20" s="9">
        <v>0</v>
      </c>
      <c r="K20" s="9">
        <v>0</v>
      </c>
      <c r="L20" s="9">
        <v>7000</v>
      </c>
      <c r="M20" s="9">
        <v>6507.884</v>
      </c>
      <c r="N20" s="10">
        <f t="shared" si="0"/>
        <v>92.96977142857142</v>
      </c>
      <c r="O20" s="9" t="s">
        <v>409</v>
      </c>
    </row>
    <row r="21" spans="1:15" ht="12.75" outlineLevel="2">
      <c r="A21" s="13"/>
      <c r="B21" s="14">
        <v>307000</v>
      </c>
      <c r="C21" s="15"/>
      <c r="D21" s="15"/>
      <c r="E21" s="15"/>
      <c r="F21" s="15"/>
      <c r="G21" s="16"/>
      <c r="H21" s="17"/>
      <c r="I21" s="18">
        <f>SUBTOTAL(9,I20:I20)</f>
        <v>68320</v>
      </c>
      <c r="J21" s="19">
        <f>SUBTOTAL(9,J20:J20)</f>
        <v>0</v>
      </c>
      <c r="K21" s="19">
        <f>SUBTOTAL(9,K20:K20)</f>
        <v>0</v>
      </c>
      <c r="L21" s="19">
        <f>SUBTOTAL(9,L20:L20)</f>
        <v>7000</v>
      </c>
      <c r="M21" s="19">
        <f>SUBTOTAL(9,M20:M20)</f>
        <v>6507.884</v>
      </c>
      <c r="N21" s="20">
        <f t="shared" si="0"/>
        <v>92.96977142857142</v>
      </c>
      <c r="O21" s="19"/>
    </row>
    <row r="22" spans="1:15" ht="12.75" outlineLevel="3">
      <c r="A22" s="6" t="s">
        <v>136</v>
      </c>
      <c r="B22" s="6" t="s">
        <v>497</v>
      </c>
      <c r="C22" s="6" t="s">
        <v>183</v>
      </c>
      <c r="D22" s="6" t="s">
        <v>119</v>
      </c>
      <c r="E22" s="6" t="s">
        <v>456</v>
      </c>
      <c r="F22" s="7" t="s">
        <v>220</v>
      </c>
      <c r="G22" s="8" t="s">
        <v>406</v>
      </c>
      <c r="H22" s="8" t="s">
        <v>406</v>
      </c>
      <c r="I22" s="9">
        <v>13000</v>
      </c>
      <c r="J22" s="9">
        <v>0</v>
      </c>
      <c r="K22" s="9">
        <v>0</v>
      </c>
      <c r="L22" s="9">
        <v>13000</v>
      </c>
      <c r="M22" s="9">
        <v>12881.806</v>
      </c>
      <c r="N22" s="10">
        <f t="shared" si="0"/>
        <v>99.0908153846154</v>
      </c>
      <c r="O22" s="9" t="s">
        <v>409</v>
      </c>
    </row>
    <row r="23" spans="1:15" ht="12.75" outlineLevel="2">
      <c r="A23" s="13"/>
      <c r="B23" s="14">
        <v>307200</v>
      </c>
      <c r="C23" s="15"/>
      <c r="D23" s="15"/>
      <c r="E23" s="15"/>
      <c r="F23" s="15"/>
      <c r="G23" s="16"/>
      <c r="H23" s="17"/>
      <c r="I23" s="18">
        <f>SUBTOTAL(9,I22:I22)</f>
        <v>13000</v>
      </c>
      <c r="J23" s="19">
        <f>SUBTOTAL(9,J22:J22)</f>
        <v>0</v>
      </c>
      <c r="K23" s="19">
        <f>SUBTOTAL(9,K22:K22)</f>
        <v>0</v>
      </c>
      <c r="L23" s="19">
        <f>SUBTOTAL(9,L22:L22)</f>
        <v>13000</v>
      </c>
      <c r="M23" s="19">
        <f>SUBTOTAL(9,M22:M22)</f>
        <v>12881.806</v>
      </c>
      <c r="N23" s="20">
        <f t="shared" si="0"/>
        <v>99.0908153846154</v>
      </c>
      <c r="O23" s="19"/>
    </row>
    <row r="24" spans="1:15" ht="12.75" outlineLevel="3">
      <c r="A24" s="6" t="s">
        <v>136</v>
      </c>
      <c r="B24" s="6" t="s">
        <v>498</v>
      </c>
      <c r="C24" s="6" t="s">
        <v>183</v>
      </c>
      <c r="D24" s="6" t="s">
        <v>119</v>
      </c>
      <c r="E24" s="6" t="s">
        <v>456</v>
      </c>
      <c r="F24" s="7" t="s">
        <v>221</v>
      </c>
      <c r="G24" s="8" t="s">
        <v>407</v>
      </c>
      <c r="H24" s="8" t="s">
        <v>406</v>
      </c>
      <c r="I24" s="9">
        <v>6950</v>
      </c>
      <c r="J24" s="9">
        <v>1952.707</v>
      </c>
      <c r="K24" s="9">
        <v>4950</v>
      </c>
      <c r="L24" s="9">
        <v>4997</v>
      </c>
      <c r="M24" s="9">
        <v>4345.337</v>
      </c>
      <c r="N24" s="10">
        <f t="shared" si="0"/>
        <v>86.95891534920953</v>
      </c>
      <c r="O24" s="9" t="s">
        <v>409</v>
      </c>
    </row>
    <row r="25" spans="1:15" ht="12.75" outlineLevel="2">
      <c r="A25" s="13"/>
      <c r="B25" s="14">
        <v>312700</v>
      </c>
      <c r="C25" s="15"/>
      <c r="D25" s="15"/>
      <c r="E25" s="15"/>
      <c r="F25" s="15"/>
      <c r="G25" s="16"/>
      <c r="H25" s="17"/>
      <c r="I25" s="18">
        <f>SUBTOTAL(9,I24:I24)</f>
        <v>6950</v>
      </c>
      <c r="J25" s="19">
        <f>SUBTOTAL(9,J24:J24)</f>
        <v>1952.707</v>
      </c>
      <c r="K25" s="19">
        <f>SUBTOTAL(9,K24:K24)</f>
        <v>4950</v>
      </c>
      <c r="L25" s="19">
        <f>SUBTOTAL(9,L24:L24)</f>
        <v>4997</v>
      </c>
      <c r="M25" s="19">
        <f>SUBTOTAL(9,M24:M24)</f>
        <v>4345.337</v>
      </c>
      <c r="N25" s="20">
        <f t="shared" si="0"/>
        <v>86.95891534920953</v>
      </c>
      <c r="O25" s="19"/>
    </row>
    <row r="26" spans="1:15" ht="12.75" outlineLevel="3">
      <c r="A26" s="6" t="s">
        <v>136</v>
      </c>
      <c r="B26" s="6" t="s">
        <v>499</v>
      </c>
      <c r="C26" s="6" t="s">
        <v>183</v>
      </c>
      <c r="D26" s="6" t="s">
        <v>119</v>
      </c>
      <c r="E26" s="6" t="s">
        <v>456</v>
      </c>
      <c r="F26" s="7" t="s">
        <v>783</v>
      </c>
      <c r="G26" s="8" t="s">
        <v>407</v>
      </c>
      <c r="H26" s="8" t="s">
        <v>406</v>
      </c>
      <c r="I26" s="9">
        <v>170000</v>
      </c>
      <c r="J26" s="9">
        <v>42248.66</v>
      </c>
      <c r="K26" s="9">
        <v>90000</v>
      </c>
      <c r="L26" s="9">
        <v>127751</v>
      </c>
      <c r="M26" s="9">
        <v>127463.024</v>
      </c>
      <c r="N26" s="10">
        <f t="shared" si="0"/>
        <v>99.77458023811947</v>
      </c>
      <c r="O26" s="9" t="s">
        <v>409</v>
      </c>
    </row>
    <row r="27" spans="1:15" ht="12.75" outlineLevel="2">
      <c r="A27" s="13"/>
      <c r="B27" s="14">
        <v>313600</v>
      </c>
      <c r="C27" s="15"/>
      <c r="D27" s="15"/>
      <c r="E27" s="15"/>
      <c r="F27" s="15"/>
      <c r="G27" s="16"/>
      <c r="H27" s="17"/>
      <c r="I27" s="18">
        <f>SUBTOTAL(9,I26:I26)</f>
        <v>170000</v>
      </c>
      <c r="J27" s="19">
        <f>SUBTOTAL(9,J26:J26)</f>
        <v>42248.66</v>
      </c>
      <c r="K27" s="19">
        <f>SUBTOTAL(9,K26:K26)</f>
        <v>90000</v>
      </c>
      <c r="L27" s="19">
        <f>SUBTOTAL(9,L26:L26)</f>
        <v>127751</v>
      </c>
      <c r="M27" s="19">
        <f>SUBTOTAL(9,M26:M26)</f>
        <v>127463.024</v>
      </c>
      <c r="N27" s="20">
        <f t="shared" si="0"/>
        <v>99.77458023811947</v>
      </c>
      <c r="O27" s="19"/>
    </row>
    <row r="28" spans="1:15" ht="12.75" outlineLevel="3">
      <c r="A28" s="6" t="s">
        <v>136</v>
      </c>
      <c r="B28" s="6" t="s">
        <v>500</v>
      </c>
      <c r="C28" s="6" t="s">
        <v>183</v>
      </c>
      <c r="D28" s="6" t="s">
        <v>119</v>
      </c>
      <c r="E28" s="6" t="s">
        <v>456</v>
      </c>
      <c r="F28" s="7" t="s">
        <v>222</v>
      </c>
      <c r="G28" s="8" t="s">
        <v>413</v>
      </c>
      <c r="H28" s="8" t="s">
        <v>405</v>
      </c>
      <c r="I28" s="9">
        <v>2843166</v>
      </c>
      <c r="J28" s="9">
        <v>9233.957</v>
      </c>
      <c r="K28" s="9">
        <v>17946</v>
      </c>
      <c r="L28" s="9">
        <v>17946</v>
      </c>
      <c r="M28" s="9">
        <v>11321.089</v>
      </c>
      <c r="N28" s="10">
        <f t="shared" si="0"/>
        <v>63.08419146327873</v>
      </c>
      <c r="O28" s="9" t="s">
        <v>409</v>
      </c>
    </row>
    <row r="29" spans="1:15" ht="12.75" outlineLevel="2">
      <c r="A29" s="13"/>
      <c r="B29" s="14">
        <v>315300</v>
      </c>
      <c r="C29" s="15"/>
      <c r="D29" s="15"/>
      <c r="E29" s="15"/>
      <c r="F29" s="15"/>
      <c r="G29" s="16"/>
      <c r="H29" s="17"/>
      <c r="I29" s="18">
        <f>SUBTOTAL(9,I28:I28)</f>
        <v>2843166</v>
      </c>
      <c r="J29" s="19">
        <f>SUBTOTAL(9,J28:J28)</f>
        <v>9233.957</v>
      </c>
      <c r="K29" s="19">
        <f>SUBTOTAL(9,K28:K28)</f>
        <v>17946</v>
      </c>
      <c r="L29" s="19">
        <f>SUBTOTAL(9,L28:L28)</f>
        <v>17946</v>
      </c>
      <c r="M29" s="19">
        <f>SUBTOTAL(9,M28:M28)</f>
        <v>11321.089</v>
      </c>
      <c r="N29" s="20">
        <f t="shared" si="0"/>
        <v>63.08419146327873</v>
      </c>
      <c r="O29" s="19"/>
    </row>
    <row r="30" spans="1:15" ht="12.75" outlineLevel="3">
      <c r="A30" s="6" t="s">
        <v>136</v>
      </c>
      <c r="B30" s="6" t="s">
        <v>501</v>
      </c>
      <c r="C30" s="6" t="s">
        <v>183</v>
      </c>
      <c r="D30" s="6" t="s">
        <v>119</v>
      </c>
      <c r="E30" s="6" t="s">
        <v>456</v>
      </c>
      <c r="F30" s="7" t="s">
        <v>784</v>
      </c>
      <c r="G30" s="8" t="s">
        <v>413</v>
      </c>
      <c r="H30" s="8">
        <v>2009</v>
      </c>
      <c r="I30" s="9">
        <v>46600</v>
      </c>
      <c r="J30" s="9">
        <v>1698.885</v>
      </c>
      <c r="K30" s="9">
        <v>0</v>
      </c>
      <c r="L30" s="9">
        <v>401</v>
      </c>
      <c r="M30" s="9">
        <v>361.141</v>
      </c>
      <c r="N30" s="10">
        <f t="shared" si="0"/>
        <v>90.06009975062345</v>
      </c>
      <c r="O30" s="9" t="s">
        <v>409</v>
      </c>
    </row>
    <row r="31" spans="1:15" ht="12.75" outlineLevel="2">
      <c r="A31" s="13"/>
      <c r="B31" s="14">
        <v>316400</v>
      </c>
      <c r="C31" s="15"/>
      <c r="D31" s="15"/>
      <c r="E31" s="15"/>
      <c r="F31" s="15"/>
      <c r="G31" s="16"/>
      <c r="H31" s="17"/>
      <c r="I31" s="18">
        <f>SUBTOTAL(9,I30:I30)</f>
        <v>46600</v>
      </c>
      <c r="J31" s="19">
        <f>SUBTOTAL(9,J30:J30)</f>
        <v>1698.885</v>
      </c>
      <c r="K31" s="19">
        <f>SUBTOTAL(9,K30:K30)</f>
        <v>0</v>
      </c>
      <c r="L31" s="19">
        <f>SUBTOTAL(9,L30:L30)</f>
        <v>401</v>
      </c>
      <c r="M31" s="19">
        <f>SUBTOTAL(9,M30:M30)</f>
        <v>361.141</v>
      </c>
      <c r="N31" s="20">
        <f t="shared" si="0"/>
        <v>90.06009975062345</v>
      </c>
      <c r="O31" s="19"/>
    </row>
    <row r="32" spans="1:15" ht="12.75" outlineLevel="3">
      <c r="A32" s="6" t="s">
        <v>136</v>
      </c>
      <c r="B32" s="6" t="s">
        <v>502</v>
      </c>
      <c r="C32" s="6" t="s">
        <v>183</v>
      </c>
      <c r="D32" s="6" t="s">
        <v>119</v>
      </c>
      <c r="E32" s="6" t="s">
        <v>456</v>
      </c>
      <c r="F32" s="7" t="s">
        <v>223</v>
      </c>
      <c r="G32" s="8" t="s">
        <v>413</v>
      </c>
      <c r="H32" s="8" t="s">
        <v>406</v>
      </c>
      <c r="I32" s="9">
        <v>51474</v>
      </c>
      <c r="J32" s="9">
        <v>7330.818</v>
      </c>
      <c r="K32" s="9">
        <v>10000</v>
      </c>
      <c r="L32" s="9">
        <v>17696</v>
      </c>
      <c r="M32" s="9">
        <v>17546.332</v>
      </c>
      <c r="N32" s="10">
        <f t="shared" si="0"/>
        <v>99.15422694394212</v>
      </c>
      <c r="O32" s="9" t="s">
        <v>409</v>
      </c>
    </row>
    <row r="33" spans="1:15" ht="12.75" outlineLevel="2">
      <c r="A33" s="13"/>
      <c r="B33" s="14">
        <v>319800</v>
      </c>
      <c r="C33" s="15"/>
      <c r="D33" s="15"/>
      <c r="E33" s="15"/>
      <c r="F33" s="15"/>
      <c r="G33" s="16"/>
      <c r="H33" s="17"/>
      <c r="I33" s="18">
        <f>SUBTOTAL(9,I32:I32)</f>
        <v>51474</v>
      </c>
      <c r="J33" s="19">
        <f>SUBTOTAL(9,J32:J32)</f>
        <v>7330.818</v>
      </c>
      <c r="K33" s="19">
        <f>SUBTOTAL(9,K32:K32)</f>
        <v>10000</v>
      </c>
      <c r="L33" s="19">
        <f>SUBTOTAL(9,L32:L32)</f>
        <v>17696</v>
      </c>
      <c r="M33" s="19">
        <f>SUBTOTAL(9,M32:M32)</f>
        <v>17546.332</v>
      </c>
      <c r="N33" s="20">
        <f t="shared" si="0"/>
        <v>99.15422694394212</v>
      </c>
      <c r="O33" s="19"/>
    </row>
    <row r="34" spans="1:15" ht="12.75" outlineLevel="3">
      <c r="A34" s="6" t="s">
        <v>136</v>
      </c>
      <c r="B34" s="6" t="s">
        <v>503</v>
      </c>
      <c r="C34" s="6" t="s">
        <v>183</v>
      </c>
      <c r="D34" s="6" t="s">
        <v>119</v>
      </c>
      <c r="E34" s="6" t="s">
        <v>456</v>
      </c>
      <c r="F34" s="7" t="s">
        <v>224</v>
      </c>
      <c r="G34" s="8" t="s">
        <v>416</v>
      </c>
      <c r="H34" s="8" t="s">
        <v>415</v>
      </c>
      <c r="I34" s="9">
        <v>18000000</v>
      </c>
      <c r="J34" s="9">
        <v>245289.285</v>
      </c>
      <c r="K34" s="9">
        <v>82150</v>
      </c>
      <c r="L34" s="9">
        <v>117262.11</v>
      </c>
      <c r="M34" s="9">
        <v>85659.723</v>
      </c>
      <c r="N34" s="10">
        <f t="shared" si="0"/>
        <v>73.0497882052438</v>
      </c>
      <c r="O34" s="9" t="s">
        <v>409</v>
      </c>
    </row>
    <row r="35" spans="1:15" ht="12.75" outlineLevel="3">
      <c r="A35" s="6" t="s">
        <v>136</v>
      </c>
      <c r="B35" s="6" t="s">
        <v>503</v>
      </c>
      <c r="C35" s="6" t="s">
        <v>189</v>
      </c>
      <c r="D35" s="6" t="s">
        <v>119</v>
      </c>
      <c r="E35" s="6" t="s">
        <v>456</v>
      </c>
      <c r="F35" s="7" t="s">
        <v>224</v>
      </c>
      <c r="G35" s="8" t="s">
        <v>416</v>
      </c>
      <c r="H35" s="8" t="s">
        <v>415</v>
      </c>
      <c r="I35" s="9"/>
      <c r="J35" s="9"/>
      <c r="K35" s="9">
        <v>0</v>
      </c>
      <c r="L35" s="9">
        <v>3094.89</v>
      </c>
      <c r="M35" s="9">
        <v>3092.717</v>
      </c>
      <c r="N35" s="10">
        <f t="shared" si="0"/>
        <v>99.92978748840832</v>
      </c>
      <c r="O35" s="9" t="s">
        <v>409</v>
      </c>
    </row>
    <row r="36" spans="1:15" ht="12.75" outlineLevel="2">
      <c r="A36" s="13"/>
      <c r="B36" s="14">
        <v>345500</v>
      </c>
      <c r="C36" s="15"/>
      <c r="D36" s="15"/>
      <c r="E36" s="15"/>
      <c r="F36" s="15"/>
      <c r="G36" s="16"/>
      <c r="H36" s="17"/>
      <c r="I36" s="18">
        <f>SUBTOTAL(9,I34:I35)</f>
        <v>18000000</v>
      </c>
      <c r="J36" s="19">
        <f>SUBTOTAL(9,J34:J35)</f>
        <v>245289.285</v>
      </c>
      <c r="K36" s="19">
        <f>SUBTOTAL(9,K34:K35)</f>
        <v>82150</v>
      </c>
      <c r="L36" s="19">
        <f>SUBTOTAL(9,L34:L35)</f>
        <v>120357</v>
      </c>
      <c r="M36" s="19">
        <f>SUBTOTAL(9,M34:M35)</f>
        <v>88752.44</v>
      </c>
      <c r="N36" s="20">
        <f t="shared" si="0"/>
        <v>73.74098722965844</v>
      </c>
      <c r="O36" s="19"/>
    </row>
    <row r="37" spans="1:15" ht="12.75" outlineLevel="3">
      <c r="A37" s="6" t="s">
        <v>136</v>
      </c>
      <c r="B37" s="6" t="s">
        <v>504</v>
      </c>
      <c r="C37" s="6" t="s">
        <v>183</v>
      </c>
      <c r="D37" s="6" t="s">
        <v>119</v>
      </c>
      <c r="E37" s="6" t="s">
        <v>456</v>
      </c>
      <c r="F37" s="7" t="s">
        <v>785</v>
      </c>
      <c r="G37" s="8" t="s">
        <v>418</v>
      </c>
      <c r="H37" s="8" t="s">
        <v>406</v>
      </c>
      <c r="I37" s="9">
        <v>7659779</v>
      </c>
      <c r="J37" s="9">
        <v>591989</v>
      </c>
      <c r="K37" s="9">
        <v>94450</v>
      </c>
      <c r="L37" s="9">
        <v>94450</v>
      </c>
      <c r="M37" s="9">
        <v>94450</v>
      </c>
      <c r="N37" s="10">
        <f t="shared" si="0"/>
        <v>100</v>
      </c>
      <c r="O37" s="9" t="s">
        <v>409</v>
      </c>
    </row>
    <row r="38" spans="1:15" ht="12.75" outlineLevel="2">
      <c r="A38" s="13"/>
      <c r="B38" s="14">
        <v>422000</v>
      </c>
      <c r="C38" s="15"/>
      <c r="D38" s="15"/>
      <c r="E38" s="15"/>
      <c r="F38" s="15"/>
      <c r="G38" s="16"/>
      <c r="H38" s="17"/>
      <c r="I38" s="18">
        <f>SUBTOTAL(9,I37:I37)</f>
        <v>7659779</v>
      </c>
      <c r="J38" s="19">
        <f>SUBTOTAL(9,J37:J37)</f>
        <v>591989</v>
      </c>
      <c r="K38" s="19">
        <f>SUBTOTAL(9,K37:K37)</f>
        <v>94450</v>
      </c>
      <c r="L38" s="19">
        <f>SUBTOTAL(9,L37:L37)</f>
        <v>94450</v>
      </c>
      <c r="M38" s="19">
        <f>SUBTOTAL(9,M37:M37)</f>
        <v>94450</v>
      </c>
      <c r="N38" s="20">
        <f t="shared" si="0"/>
        <v>100</v>
      </c>
      <c r="O38" s="19"/>
    </row>
    <row r="39" spans="1:15" ht="12.75" outlineLevel="3">
      <c r="A39" s="6" t="s">
        <v>136</v>
      </c>
      <c r="B39" s="6" t="s">
        <v>505</v>
      </c>
      <c r="C39" s="6" t="s">
        <v>183</v>
      </c>
      <c r="D39" s="6" t="s">
        <v>119</v>
      </c>
      <c r="E39" s="6" t="s">
        <v>456</v>
      </c>
      <c r="F39" s="7" t="s">
        <v>786</v>
      </c>
      <c r="G39" s="8" t="s">
        <v>417</v>
      </c>
      <c r="H39" s="8" t="s">
        <v>411</v>
      </c>
      <c r="I39" s="9">
        <v>929659</v>
      </c>
      <c r="J39" s="9">
        <v>341457.552</v>
      </c>
      <c r="K39" s="9">
        <v>93500</v>
      </c>
      <c r="L39" s="9">
        <v>47200</v>
      </c>
      <c r="M39" s="9">
        <v>46255.003</v>
      </c>
      <c r="N39" s="10">
        <f t="shared" si="0"/>
        <v>97.9978877118644</v>
      </c>
      <c r="O39" s="9" t="s">
        <v>409</v>
      </c>
    </row>
    <row r="40" spans="1:15" ht="12.75" outlineLevel="2">
      <c r="A40" s="13"/>
      <c r="B40" s="14">
        <v>426700</v>
      </c>
      <c r="C40" s="15"/>
      <c r="D40" s="15"/>
      <c r="E40" s="15"/>
      <c r="F40" s="15"/>
      <c r="G40" s="16"/>
      <c r="H40" s="17"/>
      <c r="I40" s="18">
        <f>SUBTOTAL(9,I39:I39)</f>
        <v>929659</v>
      </c>
      <c r="J40" s="19">
        <f>SUBTOTAL(9,J39:J39)</f>
        <v>341457.552</v>
      </c>
      <c r="K40" s="19">
        <f>SUBTOTAL(9,K39:K39)</f>
        <v>93500</v>
      </c>
      <c r="L40" s="19">
        <f>SUBTOTAL(9,L39:L39)</f>
        <v>47200</v>
      </c>
      <c r="M40" s="19">
        <f>SUBTOTAL(9,M39:M39)</f>
        <v>46255.003</v>
      </c>
      <c r="N40" s="20">
        <f t="shared" si="0"/>
        <v>97.9978877118644</v>
      </c>
      <c r="O40" s="19"/>
    </row>
    <row r="41" spans="1:15" ht="12.75" outlineLevel="3">
      <c r="A41" s="6" t="s">
        <v>136</v>
      </c>
      <c r="B41" s="6" t="s">
        <v>506</v>
      </c>
      <c r="C41" s="6" t="s">
        <v>183</v>
      </c>
      <c r="D41" s="6" t="s">
        <v>119</v>
      </c>
      <c r="E41" s="6" t="s">
        <v>456</v>
      </c>
      <c r="F41" s="7" t="s">
        <v>787</v>
      </c>
      <c r="G41" s="8" t="s">
        <v>419</v>
      </c>
      <c r="H41" s="8" t="s">
        <v>406</v>
      </c>
      <c r="I41" s="9">
        <v>387768</v>
      </c>
      <c r="J41" s="9">
        <v>374592</v>
      </c>
      <c r="K41" s="6">
        <v>4872</v>
      </c>
      <c r="L41" s="6">
        <v>176</v>
      </c>
      <c r="M41" s="6">
        <v>17.705</v>
      </c>
      <c r="N41" s="11">
        <f t="shared" si="0"/>
        <v>10.05965909090909</v>
      </c>
      <c r="O41" s="9" t="s">
        <v>409</v>
      </c>
    </row>
    <row r="42" spans="1:15" ht="12.75" outlineLevel="2">
      <c r="A42" s="13"/>
      <c r="B42" s="14">
        <v>427500</v>
      </c>
      <c r="C42" s="15"/>
      <c r="D42" s="15"/>
      <c r="E42" s="15"/>
      <c r="F42" s="15"/>
      <c r="G42" s="16"/>
      <c r="H42" s="17"/>
      <c r="I42" s="18">
        <f>SUBTOTAL(9,I41:I41)</f>
        <v>387768</v>
      </c>
      <c r="J42" s="19">
        <f>SUBTOTAL(9,J41:J41)</f>
        <v>374592</v>
      </c>
      <c r="K42" s="19">
        <f>SUBTOTAL(9,K41:K41)</f>
        <v>4872</v>
      </c>
      <c r="L42" s="19">
        <f>SUBTOTAL(9,L41:L41)</f>
        <v>176</v>
      </c>
      <c r="M42" s="19">
        <f>SUBTOTAL(9,M41:M41)</f>
        <v>17.705</v>
      </c>
      <c r="N42" s="20">
        <f t="shared" si="0"/>
        <v>10.05965909090909</v>
      </c>
      <c r="O42" s="19"/>
    </row>
    <row r="43" spans="1:15" ht="12.75" outlineLevel="3">
      <c r="A43" s="6" t="s">
        <v>136</v>
      </c>
      <c r="B43" s="6" t="s">
        <v>507</v>
      </c>
      <c r="C43" s="6" t="s">
        <v>183</v>
      </c>
      <c r="D43" s="6" t="s">
        <v>119</v>
      </c>
      <c r="E43" s="6" t="s">
        <v>456</v>
      </c>
      <c r="F43" s="7" t="s">
        <v>225</v>
      </c>
      <c r="G43" s="8" t="s">
        <v>419</v>
      </c>
      <c r="H43" s="8" t="s">
        <v>411</v>
      </c>
      <c r="I43" s="9">
        <v>1529857</v>
      </c>
      <c r="J43" s="9">
        <v>137920.06</v>
      </c>
      <c r="K43" s="9">
        <v>131751</v>
      </c>
      <c r="L43" s="9">
        <v>18491</v>
      </c>
      <c r="M43" s="9">
        <v>18146.723</v>
      </c>
      <c r="N43" s="10">
        <f t="shared" si="0"/>
        <v>98.13813747228383</v>
      </c>
      <c r="O43" s="9" t="s">
        <v>409</v>
      </c>
    </row>
    <row r="44" spans="1:15" ht="12.75" outlineLevel="3">
      <c r="A44" s="6" t="s">
        <v>136</v>
      </c>
      <c r="B44" s="6" t="s">
        <v>507</v>
      </c>
      <c r="C44" s="6" t="s">
        <v>189</v>
      </c>
      <c r="D44" s="6" t="s">
        <v>119</v>
      </c>
      <c r="E44" s="6" t="s">
        <v>456</v>
      </c>
      <c r="F44" s="7" t="s">
        <v>225</v>
      </c>
      <c r="G44" s="8" t="s">
        <v>419</v>
      </c>
      <c r="H44" s="8" t="s">
        <v>411</v>
      </c>
      <c r="I44" s="9"/>
      <c r="J44" s="9"/>
      <c r="K44" s="9">
        <v>0</v>
      </c>
      <c r="L44" s="9">
        <v>73360</v>
      </c>
      <c r="M44" s="9">
        <v>73358.93</v>
      </c>
      <c r="N44" s="10">
        <f t="shared" si="0"/>
        <v>99.99854143947654</v>
      </c>
      <c r="O44" s="9" t="s">
        <v>409</v>
      </c>
    </row>
    <row r="45" spans="1:15" ht="12.75" outlineLevel="2">
      <c r="A45" s="13"/>
      <c r="B45" s="14">
        <v>427600</v>
      </c>
      <c r="C45" s="15"/>
      <c r="D45" s="15"/>
      <c r="E45" s="15"/>
      <c r="F45" s="15"/>
      <c r="G45" s="16"/>
      <c r="H45" s="17"/>
      <c r="I45" s="18">
        <f>SUBTOTAL(9,I43:I44)</f>
        <v>1529857</v>
      </c>
      <c r="J45" s="19">
        <f>SUBTOTAL(9,J43:J44)</f>
        <v>137920.06</v>
      </c>
      <c r="K45" s="19">
        <f>SUBTOTAL(9,K43:K44)</f>
        <v>131751</v>
      </c>
      <c r="L45" s="19">
        <f>SUBTOTAL(9,L43:L44)</f>
        <v>91851</v>
      </c>
      <c r="M45" s="19">
        <f>SUBTOTAL(9,M43:M44)</f>
        <v>91505.65299999999</v>
      </c>
      <c r="N45" s="20">
        <f t="shared" si="0"/>
        <v>99.62401389206431</v>
      </c>
      <c r="O45" s="19"/>
    </row>
    <row r="46" spans="1:15" ht="12.75" outlineLevel="3">
      <c r="A46" s="6" t="s">
        <v>136</v>
      </c>
      <c r="B46" s="6" t="s">
        <v>508</v>
      </c>
      <c r="C46" s="6" t="s">
        <v>183</v>
      </c>
      <c r="D46" s="6" t="s">
        <v>119</v>
      </c>
      <c r="E46" s="6" t="s">
        <v>456</v>
      </c>
      <c r="F46" s="7" t="s">
        <v>788</v>
      </c>
      <c r="G46" s="8" t="s">
        <v>419</v>
      </c>
      <c r="H46" s="8" t="s">
        <v>405</v>
      </c>
      <c r="I46" s="9">
        <v>1267739</v>
      </c>
      <c r="J46" s="9">
        <v>18767</v>
      </c>
      <c r="K46" s="9">
        <v>10000</v>
      </c>
      <c r="L46" s="9">
        <v>0</v>
      </c>
      <c r="M46" s="9">
        <v>0</v>
      </c>
      <c r="N46" s="10">
        <f t="shared" si="0"/>
        <v>0</v>
      </c>
      <c r="O46" s="9" t="s">
        <v>409</v>
      </c>
    </row>
    <row r="47" spans="1:15" ht="12.75" outlineLevel="2">
      <c r="A47" s="13"/>
      <c r="B47" s="14">
        <v>428000</v>
      </c>
      <c r="C47" s="15"/>
      <c r="D47" s="15"/>
      <c r="E47" s="15"/>
      <c r="F47" s="15"/>
      <c r="G47" s="16"/>
      <c r="H47" s="17"/>
      <c r="I47" s="18">
        <f>SUBTOTAL(9,I46:I46)</f>
        <v>1267739</v>
      </c>
      <c r="J47" s="19">
        <f>SUBTOTAL(9,J46:J46)</f>
        <v>18767</v>
      </c>
      <c r="K47" s="19">
        <f>SUBTOTAL(9,K46:K46)</f>
        <v>10000</v>
      </c>
      <c r="L47" s="19">
        <f>SUBTOTAL(9,L46:L46)</f>
        <v>0</v>
      </c>
      <c r="M47" s="19">
        <f>SUBTOTAL(9,M46:M46)</f>
        <v>0</v>
      </c>
      <c r="N47" s="20">
        <f t="shared" si="0"/>
        <v>0</v>
      </c>
      <c r="O47" s="19"/>
    </row>
    <row r="48" spans="1:15" ht="12.75" outlineLevel="3">
      <c r="A48" s="6" t="s">
        <v>136</v>
      </c>
      <c r="B48" s="6" t="s">
        <v>509</v>
      </c>
      <c r="C48" s="6" t="s">
        <v>183</v>
      </c>
      <c r="D48" s="6" t="s">
        <v>119</v>
      </c>
      <c r="E48" s="6" t="s">
        <v>456</v>
      </c>
      <c r="F48" s="7" t="s">
        <v>789</v>
      </c>
      <c r="G48" s="8" t="s">
        <v>419</v>
      </c>
      <c r="H48" s="8" t="s">
        <v>420</v>
      </c>
      <c r="I48" s="9">
        <v>1540767</v>
      </c>
      <c r="J48" s="9">
        <v>9996.616</v>
      </c>
      <c r="K48" s="9">
        <v>10000</v>
      </c>
      <c r="L48" s="9">
        <v>463</v>
      </c>
      <c r="M48" s="9">
        <v>3.916</v>
      </c>
      <c r="N48" s="10">
        <f t="shared" si="0"/>
        <v>0.8457883369330452</v>
      </c>
      <c r="O48" s="9" t="s">
        <v>409</v>
      </c>
    </row>
    <row r="49" spans="1:15" ht="12.75" outlineLevel="2">
      <c r="A49" s="13"/>
      <c r="B49" s="14">
        <v>428100</v>
      </c>
      <c r="C49" s="15"/>
      <c r="D49" s="15"/>
      <c r="E49" s="15"/>
      <c r="F49" s="15"/>
      <c r="G49" s="16"/>
      <c r="H49" s="17"/>
      <c r="I49" s="18">
        <f>SUBTOTAL(9,I48:I48)</f>
        <v>1540767</v>
      </c>
      <c r="J49" s="19">
        <f>SUBTOTAL(9,J48:J48)</f>
        <v>9996.616</v>
      </c>
      <c r="K49" s="19">
        <f>SUBTOTAL(9,K48:K48)</f>
        <v>10000</v>
      </c>
      <c r="L49" s="19">
        <f>SUBTOTAL(9,L48:L48)</f>
        <v>463</v>
      </c>
      <c r="M49" s="19">
        <f>SUBTOTAL(9,M48:M48)</f>
        <v>3.916</v>
      </c>
      <c r="N49" s="20">
        <f t="shared" si="0"/>
        <v>0.8457883369330452</v>
      </c>
      <c r="O49" s="19"/>
    </row>
    <row r="50" spans="1:15" ht="12.75" outlineLevel="3">
      <c r="A50" s="6" t="s">
        <v>136</v>
      </c>
      <c r="B50" s="6" t="s">
        <v>510</v>
      </c>
      <c r="C50" s="6" t="s">
        <v>183</v>
      </c>
      <c r="D50" s="6" t="s">
        <v>119</v>
      </c>
      <c r="E50" s="6" t="s">
        <v>456</v>
      </c>
      <c r="F50" s="7" t="s">
        <v>790</v>
      </c>
      <c r="G50" s="8" t="s">
        <v>419</v>
      </c>
      <c r="H50" s="8" t="s">
        <v>405</v>
      </c>
      <c r="I50" s="9">
        <v>25386</v>
      </c>
      <c r="J50" s="9">
        <v>948.917</v>
      </c>
      <c r="K50" s="9">
        <v>12100</v>
      </c>
      <c r="L50" s="9">
        <v>12100</v>
      </c>
      <c r="M50" s="9">
        <v>11284.394</v>
      </c>
      <c r="N50" s="10">
        <f t="shared" si="0"/>
        <v>93.25945454545455</v>
      </c>
      <c r="O50" s="9" t="s">
        <v>409</v>
      </c>
    </row>
    <row r="51" spans="1:15" ht="12.75" outlineLevel="2">
      <c r="A51" s="13"/>
      <c r="B51" s="14">
        <v>428300</v>
      </c>
      <c r="C51" s="15"/>
      <c r="D51" s="15"/>
      <c r="E51" s="15"/>
      <c r="F51" s="15"/>
      <c r="G51" s="16"/>
      <c r="H51" s="17"/>
      <c r="I51" s="18">
        <f>SUBTOTAL(9,I50:I50)</f>
        <v>25386</v>
      </c>
      <c r="J51" s="19">
        <f>SUBTOTAL(9,J50:J50)</f>
        <v>948.917</v>
      </c>
      <c r="K51" s="19">
        <f>SUBTOTAL(9,K50:K50)</f>
        <v>12100</v>
      </c>
      <c r="L51" s="19">
        <f>SUBTOTAL(9,L50:L50)</f>
        <v>12100</v>
      </c>
      <c r="M51" s="19">
        <f>SUBTOTAL(9,M50:M50)</f>
        <v>11284.394</v>
      </c>
      <c r="N51" s="20">
        <f t="shared" si="0"/>
        <v>93.25945454545455</v>
      </c>
      <c r="O51" s="19"/>
    </row>
    <row r="52" spans="1:15" ht="12.75" outlineLevel="3">
      <c r="A52" s="6" t="s">
        <v>136</v>
      </c>
      <c r="B52" s="6" t="s">
        <v>511</v>
      </c>
      <c r="C52" s="6" t="s">
        <v>183</v>
      </c>
      <c r="D52" s="6" t="s">
        <v>119</v>
      </c>
      <c r="E52" s="6" t="s">
        <v>456</v>
      </c>
      <c r="F52" s="7" t="s">
        <v>791</v>
      </c>
      <c r="G52" s="8" t="s">
        <v>419</v>
      </c>
      <c r="H52" s="8" t="s">
        <v>405</v>
      </c>
      <c r="I52" s="9">
        <v>23886</v>
      </c>
      <c r="J52" s="9">
        <v>1259.316</v>
      </c>
      <c r="K52" s="9">
        <v>9000</v>
      </c>
      <c r="L52" s="9">
        <v>8957.72</v>
      </c>
      <c r="M52" s="9">
        <v>8925.053</v>
      </c>
      <c r="N52" s="10">
        <f t="shared" si="0"/>
        <v>99.63532014843062</v>
      </c>
      <c r="O52" s="9" t="s">
        <v>409</v>
      </c>
    </row>
    <row r="53" spans="1:15" ht="12.75" outlineLevel="3">
      <c r="A53" s="6" t="s">
        <v>136</v>
      </c>
      <c r="B53" s="6" t="s">
        <v>511</v>
      </c>
      <c r="C53" s="6" t="s">
        <v>189</v>
      </c>
      <c r="D53" s="6" t="s">
        <v>119</v>
      </c>
      <c r="E53" s="6" t="s">
        <v>456</v>
      </c>
      <c r="F53" s="7" t="s">
        <v>791</v>
      </c>
      <c r="G53" s="8" t="s">
        <v>419</v>
      </c>
      <c r="H53" s="8" t="s">
        <v>405</v>
      </c>
      <c r="I53" s="9"/>
      <c r="J53" s="9"/>
      <c r="K53" s="9">
        <v>0</v>
      </c>
      <c r="L53" s="9">
        <v>42.28</v>
      </c>
      <c r="M53" s="9">
        <v>42.21</v>
      </c>
      <c r="N53" s="10">
        <f t="shared" si="0"/>
        <v>99.83443708609272</v>
      </c>
      <c r="O53" s="9" t="s">
        <v>409</v>
      </c>
    </row>
    <row r="54" spans="1:15" ht="12.75" outlineLevel="2">
      <c r="A54" s="13"/>
      <c r="B54" s="14">
        <v>428400</v>
      </c>
      <c r="C54" s="15"/>
      <c r="D54" s="15"/>
      <c r="E54" s="15"/>
      <c r="F54" s="15"/>
      <c r="G54" s="16"/>
      <c r="H54" s="17"/>
      <c r="I54" s="18">
        <f>SUBTOTAL(9,I52:I53)</f>
        <v>23886</v>
      </c>
      <c r="J54" s="19">
        <f>SUBTOTAL(9,J52:J53)</f>
        <v>1259.316</v>
      </c>
      <c r="K54" s="19">
        <f>SUBTOTAL(9,K52:K53)</f>
        <v>9000</v>
      </c>
      <c r="L54" s="19">
        <f>SUBTOTAL(9,L52:L53)</f>
        <v>9000</v>
      </c>
      <c r="M54" s="19">
        <f>SUBTOTAL(9,M52:M53)</f>
        <v>8967.262999999999</v>
      </c>
      <c r="N54" s="20">
        <f t="shared" si="0"/>
        <v>99.63625555555554</v>
      </c>
      <c r="O54" s="19"/>
    </row>
    <row r="55" spans="1:15" ht="12.75" outlineLevel="3">
      <c r="A55" s="6" t="s">
        <v>136</v>
      </c>
      <c r="B55" s="6" t="s">
        <v>512</v>
      </c>
      <c r="C55" s="6" t="s">
        <v>183</v>
      </c>
      <c r="D55" s="6" t="s">
        <v>119</v>
      </c>
      <c r="E55" s="6" t="s">
        <v>456</v>
      </c>
      <c r="F55" s="7" t="s">
        <v>792</v>
      </c>
      <c r="G55" s="8" t="s">
        <v>419</v>
      </c>
      <c r="H55" s="8" t="s">
        <v>410</v>
      </c>
      <c r="I55" s="9">
        <v>127143</v>
      </c>
      <c r="J55" s="9">
        <v>793</v>
      </c>
      <c r="K55" s="9">
        <v>1000</v>
      </c>
      <c r="L55" s="9">
        <v>0</v>
      </c>
      <c r="M55" s="9">
        <v>0</v>
      </c>
      <c r="N55" s="10">
        <f t="shared" si="0"/>
        <v>0</v>
      </c>
      <c r="O55" s="9" t="s">
        <v>409</v>
      </c>
    </row>
    <row r="56" spans="1:15" ht="12.75" outlineLevel="2">
      <c r="A56" s="13"/>
      <c r="B56" s="14">
        <v>428600</v>
      </c>
      <c r="C56" s="15"/>
      <c r="D56" s="15"/>
      <c r="E56" s="15"/>
      <c r="F56" s="15"/>
      <c r="G56" s="16"/>
      <c r="H56" s="17"/>
      <c r="I56" s="18">
        <f>SUBTOTAL(9,I55:I55)</f>
        <v>127143</v>
      </c>
      <c r="J56" s="19">
        <f>SUBTOTAL(9,J55:J55)</f>
        <v>793</v>
      </c>
      <c r="K56" s="19">
        <f>SUBTOTAL(9,K55:K55)</f>
        <v>1000</v>
      </c>
      <c r="L56" s="19">
        <f>SUBTOTAL(9,L55:L55)</f>
        <v>0</v>
      </c>
      <c r="M56" s="19">
        <f>SUBTOTAL(9,M55:M55)</f>
        <v>0</v>
      </c>
      <c r="N56" s="20">
        <f t="shared" si="0"/>
        <v>0</v>
      </c>
      <c r="O56" s="19"/>
    </row>
    <row r="57" spans="1:15" ht="12.75" outlineLevel="3">
      <c r="A57" s="6" t="s">
        <v>136</v>
      </c>
      <c r="B57" s="6" t="s">
        <v>513</v>
      </c>
      <c r="C57" s="6" t="s">
        <v>183</v>
      </c>
      <c r="D57" s="6" t="s">
        <v>119</v>
      </c>
      <c r="E57" s="6" t="s">
        <v>456</v>
      </c>
      <c r="F57" s="7" t="s">
        <v>226</v>
      </c>
      <c r="G57" s="8" t="s">
        <v>421</v>
      </c>
      <c r="H57" s="8" t="s">
        <v>411</v>
      </c>
      <c r="I57" s="9">
        <v>53847</v>
      </c>
      <c r="J57" s="9">
        <v>893</v>
      </c>
      <c r="K57" s="9">
        <v>7000</v>
      </c>
      <c r="L57" s="9">
        <v>500</v>
      </c>
      <c r="M57" s="9">
        <v>42.012</v>
      </c>
      <c r="N57" s="10">
        <f t="shared" si="0"/>
        <v>8.4024</v>
      </c>
      <c r="O57" s="9" t="s">
        <v>409</v>
      </c>
    </row>
    <row r="58" spans="1:15" ht="12.75" outlineLevel="2">
      <c r="A58" s="13"/>
      <c r="B58" s="14">
        <v>455600</v>
      </c>
      <c r="C58" s="15"/>
      <c r="D58" s="15"/>
      <c r="E58" s="15"/>
      <c r="F58" s="15"/>
      <c r="G58" s="16"/>
      <c r="H58" s="17"/>
      <c r="I58" s="18">
        <f>SUBTOTAL(9,I57:I57)</f>
        <v>53847</v>
      </c>
      <c r="J58" s="19">
        <f>SUBTOTAL(9,J57:J57)</f>
        <v>893</v>
      </c>
      <c r="K58" s="19">
        <f>SUBTOTAL(9,K57:K57)</f>
        <v>7000</v>
      </c>
      <c r="L58" s="19">
        <f>SUBTOTAL(9,L57:L57)</f>
        <v>500</v>
      </c>
      <c r="M58" s="19">
        <f>SUBTOTAL(9,M57:M57)</f>
        <v>42.012</v>
      </c>
      <c r="N58" s="20">
        <f t="shared" si="0"/>
        <v>8.4024</v>
      </c>
      <c r="O58" s="19"/>
    </row>
    <row r="59" spans="1:15" ht="12.75" outlineLevel="3">
      <c r="A59" s="6" t="s">
        <v>136</v>
      </c>
      <c r="B59" s="6" t="s">
        <v>514</v>
      </c>
      <c r="C59" s="6" t="s">
        <v>183</v>
      </c>
      <c r="D59" s="6" t="s">
        <v>119</v>
      </c>
      <c r="E59" s="6" t="s">
        <v>456</v>
      </c>
      <c r="F59" s="7" t="s">
        <v>793</v>
      </c>
      <c r="G59" s="8" t="s">
        <v>416</v>
      </c>
      <c r="H59" s="8" t="s">
        <v>411</v>
      </c>
      <c r="I59" s="9">
        <v>40480</v>
      </c>
      <c r="J59" s="9">
        <v>859</v>
      </c>
      <c r="K59" s="9">
        <v>1000</v>
      </c>
      <c r="L59" s="9">
        <v>0</v>
      </c>
      <c r="M59" s="9">
        <v>0</v>
      </c>
      <c r="N59" s="10">
        <f t="shared" si="0"/>
        <v>0</v>
      </c>
      <c r="O59" s="9" t="s">
        <v>409</v>
      </c>
    </row>
    <row r="60" spans="1:15" ht="12.75" outlineLevel="2">
      <c r="A60" s="13"/>
      <c r="B60" s="14">
        <v>456700</v>
      </c>
      <c r="C60" s="15"/>
      <c r="D60" s="15"/>
      <c r="E60" s="15"/>
      <c r="F60" s="15"/>
      <c r="G60" s="16"/>
      <c r="H60" s="17"/>
      <c r="I60" s="18">
        <f>SUBTOTAL(9,I59:I59)</f>
        <v>40480</v>
      </c>
      <c r="J60" s="19">
        <f>SUBTOTAL(9,J59:J59)</f>
        <v>859</v>
      </c>
      <c r="K60" s="19">
        <f>SUBTOTAL(9,K59:K59)</f>
        <v>1000</v>
      </c>
      <c r="L60" s="19">
        <f>SUBTOTAL(9,L59:L59)</f>
        <v>0</v>
      </c>
      <c r="M60" s="19">
        <f>SUBTOTAL(9,M59:M59)</f>
        <v>0</v>
      </c>
      <c r="N60" s="20">
        <f t="shared" si="0"/>
        <v>0</v>
      </c>
      <c r="O60" s="19"/>
    </row>
    <row r="61" spans="1:15" ht="12.75" outlineLevel="1">
      <c r="A61" s="21">
        <v>2212</v>
      </c>
      <c r="B61" s="76" t="s">
        <v>846</v>
      </c>
      <c r="C61" s="77"/>
      <c r="D61" s="77"/>
      <c r="E61" s="77"/>
      <c r="F61" s="77"/>
      <c r="G61" s="77"/>
      <c r="H61" s="78"/>
      <c r="I61" s="29">
        <f>SUBTOTAL(9,I14:I59)</f>
        <v>34794324</v>
      </c>
      <c r="J61" s="29">
        <f>SUBTOTAL(9,J14:J59)</f>
        <v>1787229.773</v>
      </c>
      <c r="K61" s="29">
        <f>SUBTOTAL(9,K14:K59)</f>
        <v>579719</v>
      </c>
      <c r="L61" s="29">
        <f>SUBTOTAL(9,L14:L59)</f>
        <v>572508</v>
      </c>
      <c r="M61" s="29">
        <f>SUBTOTAL(9,M14:M59)</f>
        <v>527163.89</v>
      </c>
      <c r="N61" s="30">
        <f t="shared" si="0"/>
        <v>92.07974211714073</v>
      </c>
      <c r="O61" s="29"/>
    </row>
    <row r="62" spans="1:15" ht="12.75" outlineLevel="3">
      <c r="A62" s="6" t="s">
        <v>125</v>
      </c>
      <c r="B62" s="6" t="s">
        <v>515</v>
      </c>
      <c r="C62" s="6" t="s">
        <v>183</v>
      </c>
      <c r="D62" s="6" t="s">
        <v>119</v>
      </c>
      <c r="E62" s="6" t="s">
        <v>456</v>
      </c>
      <c r="F62" s="7" t="s">
        <v>479</v>
      </c>
      <c r="G62" s="8" t="s">
        <v>406</v>
      </c>
      <c r="H62" s="8" t="s">
        <v>410</v>
      </c>
      <c r="I62" s="9">
        <v>68450</v>
      </c>
      <c r="J62" s="9">
        <v>0</v>
      </c>
      <c r="K62" s="9">
        <v>0</v>
      </c>
      <c r="L62" s="9">
        <v>8500</v>
      </c>
      <c r="M62" s="9">
        <v>0</v>
      </c>
      <c r="N62" s="10">
        <f t="shared" si="0"/>
        <v>0</v>
      </c>
      <c r="O62" s="9" t="s">
        <v>409</v>
      </c>
    </row>
    <row r="63" spans="1:15" ht="12.75" outlineLevel="2">
      <c r="A63" s="13"/>
      <c r="B63" s="14">
        <v>306300</v>
      </c>
      <c r="C63" s="15"/>
      <c r="D63" s="15"/>
      <c r="E63" s="15"/>
      <c r="F63" s="15"/>
      <c r="G63" s="16"/>
      <c r="H63" s="17"/>
      <c r="I63" s="18">
        <f>SUBTOTAL(9,I62:I62)</f>
        <v>68450</v>
      </c>
      <c r="J63" s="19">
        <f>SUBTOTAL(9,J62:J62)</f>
        <v>0</v>
      </c>
      <c r="K63" s="19">
        <f>SUBTOTAL(9,K62:K62)</f>
        <v>0</v>
      </c>
      <c r="L63" s="19">
        <f>SUBTOTAL(9,L62:L62)</f>
        <v>8500</v>
      </c>
      <c r="M63" s="19">
        <f>SUBTOTAL(9,M62:M62)</f>
        <v>0</v>
      </c>
      <c r="N63" s="20">
        <f t="shared" si="0"/>
        <v>0</v>
      </c>
      <c r="O63" s="19"/>
    </row>
    <row r="64" spans="1:15" ht="12.75" outlineLevel="3">
      <c r="A64" s="6" t="s">
        <v>125</v>
      </c>
      <c r="B64" s="6" t="s">
        <v>516</v>
      </c>
      <c r="C64" s="6" t="s">
        <v>183</v>
      </c>
      <c r="D64" s="6" t="s">
        <v>119</v>
      </c>
      <c r="E64" s="6" t="s">
        <v>456</v>
      </c>
      <c r="F64" s="7" t="s">
        <v>794</v>
      </c>
      <c r="G64" s="8" t="s">
        <v>413</v>
      </c>
      <c r="H64" s="8" t="s">
        <v>406</v>
      </c>
      <c r="I64" s="9">
        <v>14750</v>
      </c>
      <c r="J64" s="9">
        <v>927.707</v>
      </c>
      <c r="K64" s="9">
        <v>13000</v>
      </c>
      <c r="L64" s="9">
        <v>1075.9</v>
      </c>
      <c r="M64" s="9">
        <v>20.052</v>
      </c>
      <c r="N64" s="10">
        <f t="shared" si="0"/>
        <v>1.8637419834557114</v>
      </c>
      <c r="O64" s="9" t="s">
        <v>409</v>
      </c>
    </row>
    <row r="65" spans="1:15" ht="12.75" outlineLevel="3">
      <c r="A65" s="6" t="s">
        <v>125</v>
      </c>
      <c r="B65" s="6" t="s">
        <v>516</v>
      </c>
      <c r="C65" s="6" t="s">
        <v>189</v>
      </c>
      <c r="D65" s="6" t="s">
        <v>119</v>
      </c>
      <c r="E65" s="6" t="s">
        <v>456</v>
      </c>
      <c r="F65" s="7" t="s">
        <v>794</v>
      </c>
      <c r="G65" s="8" t="s">
        <v>413</v>
      </c>
      <c r="H65" s="8" t="s">
        <v>406</v>
      </c>
      <c r="I65" s="9"/>
      <c r="J65" s="9"/>
      <c r="K65" s="9">
        <v>0</v>
      </c>
      <c r="L65" s="9">
        <v>346.1</v>
      </c>
      <c r="M65" s="9">
        <v>346.1</v>
      </c>
      <c r="N65" s="10">
        <f t="shared" si="0"/>
        <v>100</v>
      </c>
      <c r="O65" s="9" t="s">
        <v>409</v>
      </c>
    </row>
    <row r="66" spans="1:15" ht="12.75" outlineLevel="2">
      <c r="A66" s="13"/>
      <c r="B66" s="14">
        <v>317700</v>
      </c>
      <c r="C66" s="15"/>
      <c r="D66" s="15"/>
      <c r="E66" s="15"/>
      <c r="F66" s="15"/>
      <c r="G66" s="16"/>
      <c r="H66" s="17"/>
      <c r="I66" s="18">
        <f>SUBTOTAL(9,I64:I65)</f>
        <v>14750</v>
      </c>
      <c r="J66" s="19">
        <f>SUBTOTAL(9,J64:J65)</f>
        <v>927.707</v>
      </c>
      <c r="K66" s="19">
        <f>SUBTOTAL(9,K64:K65)</f>
        <v>13000</v>
      </c>
      <c r="L66" s="19">
        <f>SUBTOTAL(9,L64:L65)</f>
        <v>1422</v>
      </c>
      <c r="M66" s="19">
        <f>SUBTOTAL(9,M64:M65)</f>
        <v>366.15200000000004</v>
      </c>
      <c r="N66" s="20">
        <f t="shared" si="0"/>
        <v>25.749085794655418</v>
      </c>
      <c r="O66" s="19"/>
    </row>
    <row r="67" spans="1:15" ht="12.75" outlineLevel="3">
      <c r="A67" s="6" t="s">
        <v>125</v>
      </c>
      <c r="B67" s="6" t="s">
        <v>517</v>
      </c>
      <c r="C67" s="6" t="s">
        <v>183</v>
      </c>
      <c r="D67" s="6" t="s">
        <v>119</v>
      </c>
      <c r="E67" s="6" t="s">
        <v>456</v>
      </c>
      <c r="F67" s="7" t="s">
        <v>227</v>
      </c>
      <c r="G67" s="8" t="s">
        <v>422</v>
      </c>
      <c r="H67" s="8" t="s">
        <v>405</v>
      </c>
      <c r="I67" s="9">
        <v>14500</v>
      </c>
      <c r="J67" s="9">
        <v>570.1</v>
      </c>
      <c r="K67" s="9">
        <v>8090</v>
      </c>
      <c r="L67" s="9">
        <v>8451.914</v>
      </c>
      <c r="M67" s="9">
        <v>516.029</v>
      </c>
      <c r="N67" s="10">
        <f t="shared" si="0"/>
        <v>6.105469128057857</v>
      </c>
      <c r="O67" s="9" t="s">
        <v>409</v>
      </c>
    </row>
    <row r="68" spans="1:15" ht="12.75" outlineLevel="3">
      <c r="A68" s="6" t="s">
        <v>125</v>
      </c>
      <c r="B68" s="6" t="s">
        <v>517</v>
      </c>
      <c r="C68" s="6" t="s">
        <v>189</v>
      </c>
      <c r="D68" s="6" t="s">
        <v>119</v>
      </c>
      <c r="E68" s="6" t="s">
        <v>456</v>
      </c>
      <c r="F68" s="7" t="s">
        <v>227</v>
      </c>
      <c r="G68" s="8" t="s">
        <v>422</v>
      </c>
      <c r="H68" s="8" t="s">
        <v>405</v>
      </c>
      <c r="I68" s="9"/>
      <c r="J68" s="9"/>
      <c r="K68" s="9">
        <v>0</v>
      </c>
      <c r="L68" s="9">
        <v>494.086</v>
      </c>
      <c r="M68" s="9">
        <v>494.086</v>
      </c>
      <c r="N68" s="10">
        <f t="shared" si="0"/>
        <v>100</v>
      </c>
      <c r="O68" s="9" t="s">
        <v>409</v>
      </c>
    </row>
    <row r="69" spans="1:15" ht="12.75" outlineLevel="2">
      <c r="A69" s="13"/>
      <c r="B69" s="14">
        <v>320500</v>
      </c>
      <c r="C69" s="15"/>
      <c r="D69" s="15"/>
      <c r="E69" s="15"/>
      <c r="F69" s="15"/>
      <c r="G69" s="16"/>
      <c r="H69" s="17"/>
      <c r="I69" s="18">
        <f>SUBTOTAL(9,I67:I68)</f>
        <v>14500</v>
      </c>
      <c r="J69" s="19">
        <f>SUBTOTAL(9,J67:J68)</f>
        <v>570.1</v>
      </c>
      <c r="K69" s="19">
        <f>SUBTOTAL(9,K67:K68)</f>
        <v>8090</v>
      </c>
      <c r="L69" s="19">
        <f>SUBTOTAL(9,L67:L68)</f>
        <v>8946</v>
      </c>
      <c r="M69" s="19">
        <f>SUBTOTAL(9,M67:M68)</f>
        <v>1010.115</v>
      </c>
      <c r="N69" s="20">
        <f t="shared" si="0"/>
        <v>11.291247484909457</v>
      </c>
      <c r="O69" s="19"/>
    </row>
    <row r="70" spans="1:15" ht="12.75" outlineLevel="3">
      <c r="A70" s="6" t="s">
        <v>125</v>
      </c>
      <c r="B70" s="6" t="s">
        <v>518</v>
      </c>
      <c r="C70" s="6" t="s">
        <v>183</v>
      </c>
      <c r="D70" s="6" t="s">
        <v>119</v>
      </c>
      <c r="E70" s="6" t="s">
        <v>456</v>
      </c>
      <c r="F70" s="7" t="s">
        <v>795</v>
      </c>
      <c r="G70" s="8" t="s">
        <v>422</v>
      </c>
      <c r="H70" s="8" t="s">
        <v>405</v>
      </c>
      <c r="I70" s="9">
        <v>57943</v>
      </c>
      <c r="J70" s="9">
        <v>31594.857</v>
      </c>
      <c r="K70" s="9">
        <v>3000</v>
      </c>
      <c r="L70" s="9">
        <v>19453.517</v>
      </c>
      <c r="M70" s="9">
        <v>19234.988</v>
      </c>
      <c r="N70" s="10">
        <f t="shared" si="0"/>
        <v>98.87666070870374</v>
      </c>
      <c r="O70" s="9" t="s">
        <v>409</v>
      </c>
    </row>
    <row r="71" spans="1:15" ht="12.75" outlineLevel="3">
      <c r="A71" s="6" t="s">
        <v>125</v>
      </c>
      <c r="B71" s="6" t="s">
        <v>518</v>
      </c>
      <c r="C71" s="6" t="s">
        <v>183</v>
      </c>
      <c r="D71" s="6" t="s">
        <v>237</v>
      </c>
      <c r="E71" s="6" t="s">
        <v>456</v>
      </c>
      <c r="F71" s="7" t="s">
        <v>795</v>
      </c>
      <c r="G71" s="8" t="s">
        <v>422</v>
      </c>
      <c r="H71" s="8" t="s">
        <v>405</v>
      </c>
      <c r="I71" s="9"/>
      <c r="J71" s="9"/>
      <c r="K71" s="9">
        <v>0</v>
      </c>
      <c r="L71" s="9">
        <v>1885.035</v>
      </c>
      <c r="M71" s="9">
        <v>1885.035</v>
      </c>
      <c r="N71" s="10">
        <f t="shared" si="0"/>
        <v>100</v>
      </c>
      <c r="O71" s="9" t="s">
        <v>409</v>
      </c>
    </row>
    <row r="72" spans="1:15" ht="12.75" outlineLevel="3">
      <c r="A72" s="6" t="s">
        <v>125</v>
      </c>
      <c r="B72" s="6" t="s">
        <v>518</v>
      </c>
      <c r="C72" s="6" t="s">
        <v>183</v>
      </c>
      <c r="D72" s="6" t="s">
        <v>238</v>
      </c>
      <c r="E72" s="6" t="s">
        <v>456</v>
      </c>
      <c r="F72" s="7" t="s">
        <v>795</v>
      </c>
      <c r="G72" s="8" t="s">
        <v>422</v>
      </c>
      <c r="H72" s="8" t="s">
        <v>405</v>
      </c>
      <c r="I72" s="9"/>
      <c r="J72" s="9"/>
      <c r="K72" s="9">
        <v>0</v>
      </c>
      <c r="L72" s="9">
        <v>209.448</v>
      </c>
      <c r="M72" s="9">
        <v>209.448</v>
      </c>
      <c r="N72" s="10">
        <f t="shared" si="0"/>
        <v>100</v>
      </c>
      <c r="O72" s="9" t="s">
        <v>409</v>
      </c>
    </row>
    <row r="73" spans="1:15" ht="12.75" outlineLevel="2">
      <c r="A73" s="13"/>
      <c r="B73" s="14">
        <v>329500</v>
      </c>
      <c r="C73" s="15"/>
      <c r="D73" s="15"/>
      <c r="E73" s="15"/>
      <c r="F73" s="15"/>
      <c r="G73" s="16"/>
      <c r="H73" s="17"/>
      <c r="I73" s="18">
        <f>SUBTOTAL(9,I70:I72)</f>
        <v>57943</v>
      </c>
      <c r="J73" s="19">
        <f>SUBTOTAL(9,J70:J72)</f>
        <v>31594.857</v>
      </c>
      <c r="K73" s="19">
        <f>SUBTOTAL(9,K70:K72)</f>
        <v>3000</v>
      </c>
      <c r="L73" s="19">
        <f>SUBTOTAL(9,L70:L72)</f>
        <v>21548</v>
      </c>
      <c r="M73" s="19">
        <f>SUBTOTAL(9,M70:M72)</f>
        <v>21329.471</v>
      </c>
      <c r="N73" s="20">
        <f t="shared" si="0"/>
        <v>98.98585019491368</v>
      </c>
      <c r="O73" s="19"/>
    </row>
    <row r="74" spans="1:15" ht="12.75" outlineLevel="3">
      <c r="A74" s="6" t="s">
        <v>125</v>
      </c>
      <c r="B74" s="6" t="s">
        <v>519</v>
      </c>
      <c r="C74" s="6" t="s">
        <v>183</v>
      </c>
      <c r="D74" s="6" t="s">
        <v>119</v>
      </c>
      <c r="E74" s="6" t="s">
        <v>456</v>
      </c>
      <c r="F74" s="7" t="s">
        <v>796</v>
      </c>
      <c r="G74" s="8" t="s">
        <v>422</v>
      </c>
      <c r="H74" s="8" t="s">
        <v>406</v>
      </c>
      <c r="I74" s="9">
        <v>39917</v>
      </c>
      <c r="J74" s="9">
        <v>38187</v>
      </c>
      <c r="K74" s="9">
        <v>1730</v>
      </c>
      <c r="L74" s="9">
        <v>1730</v>
      </c>
      <c r="M74" s="9">
        <v>1726.773</v>
      </c>
      <c r="N74" s="10">
        <f t="shared" si="0"/>
        <v>99.81346820809249</v>
      </c>
      <c r="O74" s="9" t="s">
        <v>409</v>
      </c>
    </row>
    <row r="75" spans="1:15" ht="12.75" outlineLevel="2">
      <c r="A75" s="13"/>
      <c r="B75" s="14">
        <v>329600</v>
      </c>
      <c r="C75" s="15"/>
      <c r="D75" s="15"/>
      <c r="E75" s="15"/>
      <c r="F75" s="15"/>
      <c r="G75" s="16"/>
      <c r="H75" s="17"/>
      <c r="I75" s="18">
        <f>SUBTOTAL(9,I74:I74)</f>
        <v>39917</v>
      </c>
      <c r="J75" s="19">
        <f>SUBTOTAL(9,J74:J74)</f>
        <v>38187</v>
      </c>
      <c r="K75" s="19">
        <f>SUBTOTAL(9,K74:K74)</f>
        <v>1730</v>
      </c>
      <c r="L75" s="19">
        <f>SUBTOTAL(9,L74:L74)</f>
        <v>1730</v>
      </c>
      <c r="M75" s="19">
        <f>SUBTOTAL(9,M74:M74)</f>
        <v>1726.773</v>
      </c>
      <c r="N75" s="20">
        <f t="shared" si="0"/>
        <v>99.81346820809249</v>
      </c>
      <c r="O75" s="19"/>
    </row>
    <row r="76" spans="1:15" ht="12.75" outlineLevel="3">
      <c r="A76" s="6" t="s">
        <v>125</v>
      </c>
      <c r="B76" s="6" t="s">
        <v>520</v>
      </c>
      <c r="C76" s="6" t="s">
        <v>183</v>
      </c>
      <c r="D76" s="6" t="s">
        <v>119</v>
      </c>
      <c r="E76" s="6" t="s">
        <v>456</v>
      </c>
      <c r="F76" s="7" t="s">
        <v>797</v>
      </c>
      <c r="G76" s="8" t="s">
        <v>422</v>
      </c>
      <c r="H76" s="8" t="s">
        <v>405</v>
      </c>
      <c r="I76" s="9">
        <v>72737</v>
      </c>
      <c r="J76" s="9">
        <v>9924.992</v>
      </c>
      <c r="K76" s="9">
        <v>30000</v>
      </c>
      <c r="L76" s="9">
        <v>408.936</v>
      </c>
      <c r="M76" s="9">
        <v>284.753</v>
      </c>
      <c r="N76" s="10">
        <f t="shared" si="0"/>
        <v>69.63265645479977</v>
      </c>
      <c r="O76" s="9" t="s">
        <v>409</v>
      </c>
    </row>
    <row r="77" spans="1:15" ht="12.75" outlineLevel="3">
      <c r="A77" s="6" t="s">
        <v>125</v>
      </c>
      <c r="B77" s="6" t="s">
        <v>520</v>
      </c>
      <c r="C77" s="6" t="s">
        <v>183</v>
      </c>
      <c r="D77" s="6" t="s">
        <v>237</v>
      </c>
      <c r="E77" s="6" t="s">
        <v>456</v>
      </c>
      <c r="F77" s="7" t="s">
        <v>797</v>
      </c>
      <c r="G77" s="8" t="s">
        <v>422</v>
      </c>
      <c r="H77" s="8" t="s">
        <v>405</v>
      </c>
      <c r="I77" s="9"/>
      <c r="J77" s="9"/>
      <c r="K77" s="9">
        <v>0</v>
      </c>
      <c r="L77" s="9">
        <v>81.958</v>
      </c>
      <c r="M77" s="9">
        <v>81.958</v>
      </c>
      <c r="N77" s="10">
        <f t="shared" si="0"/>
        <v>100</v>
      </c>
      <c r="O77" s="9" t="s">
        <v>409</v>
      </c>
    </row>
    <row r="78" spans="1:15" ht="12.75" outlineLevel="3">
      <c r="A78" s="6" t="s">
        <v>125</v>
      </c>
      <c r="B78" s="6" t="s">
        <v>520</v>
      </c>
      <c r="C78" s="6" t="s">
        <v>183</v>
      </c>
      <c r="D78" s="6" t="s">
        <v>238</v>
      </c>
      <c r="E78" s="6" t="s">
        <v>456</v>
      </c>
      <c r="F78" s="7" t="s">
        <v>797</v>
      </c>
      <c r="G78" s="8" t="s">
        <v>422</v>
      </c>
      <c r="H78" s="8" t="s">
        <v>405</v>
      </c>
      <c r="I78" s="9"/>
      <c r="J78" s="9"/>
      <c r="K78" s="9">
        <v>0</v>
      </c>
      <c r="L78" s="9">
        <v>9.106</v>
      </c>
      <c r="M78" s="9">
        <v>9.106</v>
      </c>
      <c r="N78" s="10">
        <f t="shared" si="0"/>
        <v>100</v>
      </c>
      <c r="O78" s="9" t="s">
        <v>409</v>
      </c>
    </row>
    <row r="79" spans="1:15" ht="12.75" outlineLevel="2">
      <c r="A79" s="13"/>
      <c r="B79" s="14">
        <v>329700</v>
      </c>
      <c r="C79" s="15"/>
      <c r="D79" s="15"/>
      <c r="E79" s="15"/>
      <c r="F79" s="15"/>
      <c r="G79" s="16"/>
      <c r="H79" s="17"/>
      <c r="I79" s="18">
        <f>SUBTOTAL(9,I76:I78)</f>
        <v>72737</v>
      </c>
      <c r="J79" s="19">
        <f>SUBTOTAL(9,J76:J78)</f>
        <v>9924.992</v>
      </c>
      <c r="K79" s="19">
        <f>SUBTOTAL(9,K76:K78)</f>
        <v>30000</v>
      </c>
      <c r="L79" s="19">
        <f>SUBTOTAL(9,L76:L78)</f>
        <v>500</v>
      </c>
      <c r="M79" s="19">
        <f>SUBTOTAL(9,M76:M78)</f>
        <v>375.817</v>
      </c>
      <c r="N79" s="20">
        <f t="shared" si="0"/>
        <v>75.1634</v>
      </c>
      <c r="O79" s="19"/>
    </row>
    <row r="80" spans="1:15" ht="12.75" outlineLevel="3">
      <c r="A80" s="6" t="s">
        <v>125</v>
      </c>
      <c r="B80" s="6" t="s">
        <v>521</v>
      </c>
      <c r="C80" s="6" t="s">
        <v>183</v>
      </c>
      <c r="D80" s="6" t="s">
        <v>119</v>
      </c>
      <c r="E80" s="6" t="s">
        <v>456</v>
      </c>
      <c r="F80" s="7" t="s">
        <v>798</v>
      </c>
      <c r="G80" s="8" t="s">
        <v>422</v>
      </c>
      <c r="H80" s="8" t="s">
        <v>405</v>
      </c>
      <c r="I80" s="9">
        <v>99190</v>
      </c>
      <c r="J80" s="9">
        <v>68346.275</v>
      </c>
      <c r="K80" s="9">
        <v>25000</v>
      </c>
      <c r="L80" s="9">
        <v>19495.774</v>
      </c>
      <c r="M80" s="9">
        <v>18526.289</v>
      </c>
      <c r="N80" s="10">
        <f t="shared" si="0"/>
        <v>95.02720435721095</v>
      </c>
      <c r="O80" s="9" t="s">
        <v>409</v>
      </c>
    </row>
    <row r="81" spans="1:15" ht="12.75" outlineLevel="3">
      <c r="A81" s="6" t="s">
        <v>125</v>
      </c>
      <c r="B81" s="6" t="s">
        <v>521</v>
      </c>
      <c r="C81" s="6" t="s">
        <v>183</v>
      </c>
      <c r="D81" s="6" t="s">
        <v>237</v>
      </c>
      <c r="E81" s="6" t="s">
        <v>456</v>
      </c>
      <c r="F81" s="7" t="s">
        <v>798</v>
      </c>
      <c r="G81" s="8" t="s">
        <v>422</v>
      </c>
      <c r="H81" s="8" t="s">
        <v>405</v>
      </c>
      <c r="I81" s="9"/>
      <c r="J81" s="9"/>
      <c r="K81" s="9">
        <v>0</v>
      </c>
      <c r="L81" s="9">
        <v>5108.613</v>
      </c>
      <c r="M81" s="9">
        <v>5098.385</v>
      </c>
      <c r="N81" s="10">
        <f t="shared" si="0"/>
        <v>99.79978910126877</v>
      </c>
      <c r="O81" s="9" t="s">
        <v>409</v>
      </c>
    </row>
    <row r="82" spans="1:15" ht="12.75" outlineLevel="3">
      <c r="A82" s="6" t="s">
        <v>125</v>
      </c>
      <c r="B82" s="6" t="s">
        <v>521</v>
      </c>
      <c r="C82" s="6" t="s">
        <v>183</v>
      </c>
      <c r="D82" s="6" t="s">
        <v>238</v>
      </c>
      <c r="E82" s="6" t="s">
        <v>456</v>
      </c>
      <c r="F82" s="7" t="s">
        <v>798</v>
      </c>
      <c r="G82" s="8" t="s">
        <v>422</v>
      </c>
      <c r="H82" s="8" t="s">
        <v>405</v>
      </c>
      <c r="I82" s="9"/>
      <c r="J82" s="9"/>
      <c r="K82" s="9">
        <v>0</v>
      </c>
      <c r="L82" s="9">
        <v>567.613</v>
      </c>
      <c r="M82" s="9">
        <v>566.476</v>
      </c>
      <c r="N82" s="10">
        <f t="shared" si="0"/>
        <v>99.79968746311306</v>
      </c>
      <c r="O82" s="9" t="s">
        <v>409</v>
      </c>
    </row>
    <row r="83" spans="1:15" ht="12.75" outlineLevel="2">
      <c r="A83" s="13"/>
      <c r="B83" s="14">
        <v>329900</v>
      </c>
      <c r="C83" s="15"/>
      <c r="D83" s="15"/>
      <c r="E83" s="15"/>
      <c r="F83" s="15"/>
      <c r="G83" s="16"/>
      <c r="H83" s="17"/>
      <c r="I83" s="18">
        <f>SUBTOTAL(9,I80:I82)</f>
        <v>99190</v>
      </c>
      <c r="J83" s="19">
        <f>SUBTOTAL(9,J80:J82)</f>
        <v>68346.275</v>
      </c>
      <c r="K83" s="19">
        <f>SUBTOTAL(9,K80:K82)</f>
        <v>25000</v>
      </c>
      <c r="L83" s="19">
        <f>SUBTOTAL(9,L80:L82)</f>
        <v>25172.000000000004</v>
      </c>
      <c r="M83" s="19">
        <f>SUBTOTAL(9,M80:M82)</f>
        <v>24191.149999999998</v>
      </c>
      <c r="N83" s="20">
        <f t="shared" si="0"/>
        <v>96.10340854918161</v>
      </c>
      <c r="O83" s="19"/>
    </row>
    <row r="84" spans="1:15" ht="12.75" outlineLevel="3">
      <c r="A84" s="6" t="s">
        <v>125</v>
      </c>
      <c r="B84" s="6" t="s">
        <v>522</v>
      </c>
      <c r="C84" s="6" t="s">
        <v>183</v>
      </c>
      <c r="D84" s="6" t="s">
        <v>119</v>
      </c>
      <c r="E84" s="6" t="s">
        <v>456</v>
      </c>
      <c r="F84" s="7" t="s">
        <v>799</v>
      </c>
      <c r="G84" s="8"/>
      <c r="H84" s="8"/>
      <c r="I84" s="9">
        <v>0</v>
      </c>
      <c r="J84" s="9">
        <v>20508.873</v>
      </c>
      <c r="K84" s="9">
        <v>15000</v>
      </c>
      <c r="L84" s="9">
        <v>19601</v>
      </c>
      <c r="M84" s="9">
        <v>8073.057</v>
      </c>
      <c r="N84" s="10">
        <f t="shared" si="0"/>
        <v>41.186964950767816</v>
      </c>
      <c r="O84" s="9" t="s">
        <v>409</v>
      </c>
    </row>
    <row r="85" spans="1:15" ht="12.75" outlineLevel="2">
      <c r="A85" s="13"/>
      <c r="B85" s="14">
        <v>420800</v>
      </c>
      <c r="C85" s="15"/>
      <c r="D85" s="15"/>
      <c r="E85" s="15"/>
      <c r="F85" s="15"/>
      <c r="G85" s="16"/>
      <c r="H85" s="17"/>
      <c r="I85" s="18">
        <f>SUBTOTAL(9,I84:I84)</f>
        <v>0</v>
      </c>
      <c r="J85" s="19">
        <f>SUBTOTAL(9,J84:J84)</f>
        <v>20508.873</v>
      </c>
      <c r="K85" s="19">
        <f>SUBTOTAL(9,K84:K84)</f>
        <v>15000</v>
      </c>
      <c r="L85" s="19">
        <f>SUBTOTAL(9,L84:L84)</f>
        <v>19601</v>
      </c>
      <c r="M85" s="19">
        <f>SUBTOTAL(9,M84:M84)</f>
        <v>8073.057</v>
      </c>
      <c r="N85" s="20">
        <f t="shared" si="0"/>
        <v>41.186964950767816</v>
      </c>
      <c r="O85" s="19"/>
    </row>
    <row r="86" spans="1:15" ht="12.75" outlineLevel="3">
      <c r="A86" s="6" t="s">
        <v>125</v>
      </c>
      <c r="B86" s="6" t="s">
        <v>523</v>
      </c>
      <c r="C86" s="6" t="s">
        <v>183</v>
      </c>
      <c r="D86" s="6" t="s">
        <v>119</v>
      </c>
      <c r="E86" s="6" t="s">
        <v>456</v>
      </c>
      <c r="F86" s="7" t="s">
        <v>800</v>
      </c>
      <c r="G86" s="8" t="s">
        <v>419</v>
      </c>
      <c r="H86" s="8" t="s">
        <v>405</v>
      </c>
      <c r="I86" s="9">
        <v>4250</v>
      </c>
      <c r="J86" s="9">
        <v>88</v>
      </c>
      <c r="K86" s="9">
        <v>1000</v>
      </c>
      <c r="L86" s="9">
        <v>165</v>
      </c>
      <c r="M86" s="9">
        <v>0</v>
      </c>
      <c r="N86" s="10">
        <f t="shared" si="0"/>
        <v>0</v>
      </c>
      <c r="O86" s="9" t="s">
        <v>409</v>
      </c>
    </row>
    <row r="87" spans="1:15" ht="12.75" outlineLevel="2">
      <c r="A87" s="13"/>
      <c r="B87" s="14">
        <v>429600</v>
      </c>
      <c r="C87" s="15"/>
      <c r="D87" s="15"/>
      <c r="E87" s="15"/>
      <c r="F87" s="15"/>
      <c r="G87" s="16"/>
      <c r="H87" s="17"/>
      <c r="I87" s="18">
        <f>SUBTOTAL(9,I86:I86)</f>
        <v>4250</v>
      </c>
      <c r="J87" s="19">
        <f>SUBTOTAL(9,J86:J86)</f>
        <v>88</v>
      </c>
      <c r="K87" s="19">
        <f>SUBTOTAL(9,K86:K86)</f>
        <v>1000</v>
      </c>
      <c r="L87" s="19">
        <f>SUBTOTAL(9,L86:L86)</f>
        <v>165</v>
      </c>
      <c r="M87" s="19">
        <f>SUBTOTAL(9,M86:M86)</f>
        <v>0</v>
      </c>
      <c r="N87" s="20">
        <f t="shared" si="0"/>
        <v>0</v>
      </c>
      <c r="O87" s="19"/>
    </row>
    <row r="88" spans="1:15" ht="12.75" outlineLevel="3">
      <c r="A88" s="6" t="s">
        <v>125</v>
      </c>
      <c r="B88" s="6" t="s">
        <v>524</v>
      </c>
      <c r="C88" s="6" t="s">
        <v>183</v>
      </c>
      <c r="D88" s="6" t="s">
        <v>119</v>
      </c>
      <c r="E88" s="6" t="s">
        <v>456</v>
      </c>
      <c r="F88" s="7" t="s">
        <v>801</v>
      </c>
      <c r="G88" s="8" t="s">
        <v>419</v>
      </c>
      <c r="H88" s="8" t="s">
        <v>406</v>
      </c>
      <c r="I88" s="9">
        <v>1740398</v>
      </c>
      <c r="J88" s="9">
        <v>1689155.472</v>
      </c>
      <c r="K88" s="9">
        <v>300</v>
      </c>
      <c r="L88" s="9">
        <v>71.062</v>
      </c>
      <c r="M88" s="9">
        <v>37.206</v>
      </c>
      <c r="N88" s="10">
        <f t="shared" si="0"/>
        <v>52.357096619853095</v>
      </c>
      <c r="O88" s="9" t="s">
        <v>409</v>
      </c>
    </row>
    <row r="89" spans="1:15" ht="12.75" outlineLevel="3">
      <c r="A89" s="6" t="s">
        <v>125</v>
      </c>
      <c r="B89" s="6" t="s">
        <v>524</v>
      </c>
      <c r="C89" s="6" t="s">
        <v>189</v>
      </c>
      <c r="D89" s="6" t="s">
        <v>119</v>
      </c>
      <c r="E89" s="6" t="s">
        <v>456</v>
      </c>
      <c r="F89" s="7" t="s">
        <v>801</v>
      </c>
      <c r="G89" s="8" t="s">
        <v>419</v>
      </c>
      <c r="H89" s="8" t="s">
        <v>406</v>
      </c>
      <c r="I89" s="9"/>
      <c r="J89" s="9"/>
      <c r="K89" s="9">
        <v>0</v>
      </c>
      <c r="L89" s="9">
        <v>36.938</v>
      </c>
      <c r="M89" s="9">
        <v>24.8</v>
      </c>
      <c r="N89" s="10">
        <f t="shared" si="0"/>
        <v>67.13953110617791</v>
      </c>
      <c r="O89" s="9" t="s">
        <v>409</v>
      </c>
    </row>
    <row r="90" spans="1:15" ht="12.75" outlineLevel="2">
      <c r="A90" s="13"/>
      <c r="B90" s="14">
        <v>429700</v>
      </c>
      <c r="C90" s="15"/>
      <c r="D90" s="15"/>
      <c r="E90" s="15"/>
      <c r="F90" s="15"/>
      <c r="G90" s="16"/>
      <c r="H90" s="17"/>
      <c r="I90" s="18">
        <f>SUBTOTAL(9,I88:I89)</f>
        <v>1740398</v>
      </c>
      <c r="J90" s="19">
        <f>SUBTOTAL(9,J88:J89)</f>
        <v>1689155.472</v>
      </c>
      <c r="K90" s="19">
        <f>SUBTOTAL(9,K88:K89)</f>
        <v>300</v>
      </c>
      <c r="L90" s="19">
        <f>SUBTOTAL(9,L88:L89)</f>
        <v>108</v>
      </c>
      <c r="M90" s="19">
        <f>SUBTOTAL(9,M88:M89)</f>
        <v>62.006</v>
      </c>
      <c r="N90" s="20">
        <f t="shared" si="0"/>
        <v>57.412962962962965</v>
      </c>
      <c r="O90" s="19"/>
    </row>
    <row r="91" spans="1:15" ht="12.75" outlineLevel="3">
      <c r="A91" s="6" t="s">
        <v>125</v>
      </c>
      <c r="B91" s="6" t="s">
        <v>525</v>
      </c>
      <c r="C91" s="6" t="s">
        <v>183</v>
      </c>
      <c r="D91" s="6" t="s">
        <v>119</v>
      </c>
      <c r="E91" s="6" t="s">
        <v>456</v>
      </c>
      <c r="F91" s="7" t="s">
        <v>802</v>
      </c>
      <c r="G91" s="8" t="s">
        <v>416</v>
      </c>
      <c r="H91" s="8" t="s">
        <v>406</v>
      </c>
      <c r="I91" s="9">
        <v>18412</v>
      </c>
      <c r="J91" s="9">
        <v>1029</v>
      </c>
      <c r="K91" s="9">
        <v>16530</v>
      </c>
      <c r="L91" s="9">
        <v>966</v>
      </c>
      <c r="M91" s="9">
        <v>863.785</v>
      </c>
      <c r="N91" s="10">
        <f t="shared" si="0"/>
        <v>89.41873706004141</v>
      </c>
      <c r="O91" s="9" t="s">
        <v>409</v>
      </c>
    </row>
    <row r="92" spans="1:15" ht="12.75" outlineLevel="2">
      <c r="A92" s="13"/>
      <c r="B92" s="14">
        <v>457100</v>
      </c>
      <c r="C92" s="15"/>
      <c r="D92" s="15"/>
      <c r="E92" s="15"/>
      <c r="F92" s="15"/>
      <c r="G92" s="16"/>
      <c r="H92" s="17"/>
      <c r="I92" s="18">
        <f>SUBTOTAL(9,I91:I91)</f>
        <v>18412</v>
      </c>
      <c r="J92" s="19">
        <f>SUBTOTAL(9,J91:J91)</f>
        <v>1029</v>
      </c>
      <c r="K92" s="19">
        <f>SUBTOTAL(9,K91:K91)</f>
        <v>16530</v>
      </c>
      <c r="L92" s="19">
        <f>SUBTOTAL(9,L91:L91)</f>
        <v>966</v>
      </c>
      <c r="M92" s="19">
        <f>SUBTOTAL(9,M91:M91)</f>
        <v>863.785</v>
      </c>
      <c r="N92" s="20">
        <f t="shared" si="0"/>
        <v>89.41873706004141</v>
      </c>
      <c r="O92" s="19"/>
    </row>
    <row r="93" spans="1:15" ht="12.75" outlineLevel="3">
      <c r="A93" s="6" t="s">
        <v>125</v>
      </c>
      <c r="B93" s="6" t="s">
        <v>526</v>
      </c>
      <c r="C93" s="6" t="s">
        <v>183</v>
      </c>
      <c r="D93" s="6" t="s">
        <v>119</v>
      </c>
      <c r="E93" s="6" t="s">
        <v>456</v>
      </c>
      <c r="F93" s="7" t="s">
        <v>803</v>
      </c>
      <c r="G93" s="8" t="s">
        <v>416</v>
      </c>
      <c r="H93" s="8" t="s">
        <v>406</v>
      </c>
      <c r="I93" s="9">
        <v>18861</v>
      </c>
      <c r="J93" s="9">
        <v>154.466</v>
      </c>
      <c r="K93" s="9">
        <v>17000</v>
      </c>
      <c r="L93" s="9">
        <v>14993</v>
      </c>
      <c r="M93" s="9">
        <v>6507.302</v>
      </c>
      <c r="N93" s="10">
        <f t="shared" si="0"/>
        <v>43.402267724938305</v>
      </c>
      <c r="O93" s="9" t="s">
        <v>409</v>
      </c>
    </row>
    <row r="94" spans="1:15" ht="12.75" outlineLevel="3">
      <c r="A94" s="6" t="s">
        <v>125</v>
      </c>
      <c r="B94" s="6" t="s">
        <v>526</v>
      </c>
      <c r="C94" s="6" t="s">
        <v>183</v>
      </c>
      <c r="D94" s="6" t="s">
        <v>233</v>
      </c>
      <c r="E94" s="6" t="s">
        <v>456</v>
      </c>
      <c r="F94" s="7" t="s">
        <v>803</v>
      </c>
      <c r="G94" s="8" t="s">
        <v>416</v>
      </c>
      <c r="H94" s="8" t="s">
        <v>406</v>
      </c>
      <c r="I94" s="9"/>
      <c r="J94" s="9"/>
      <c r="K94" s="9">
        <v>0</v>
      </c>
      <c r="L94" s="9">
        <v>6125.078</v>
      </c>
      <c r="M94" s="9">
        <v>1935.962</v>
      </c>
      <c r="N94" s="10">
        <f t="shared" si="0"/>
        <v>31.607140349886155</v>
      </c>
      <c r="O94" s="9" t="s">
        <v>409</v>
      </c>
    </row>
    <row r="95" spans="1:15" ht="12.75" outlineLevel="2">
      <c r="A95" s="13"/>
      <c r="B95" s="14">
        <v>457200</v>
      </c>
      <c r="C95" s="15"/>
      <c r="D95" s="15"/>
      <c r="E95" s="15"/>
      <c r="F95" s="15"/>
      <c r="G95" s="16"/>
      <c r="H95" s="17"/>
      <c r="I95" s="18">
        <f>SUBTOTAL(9,I93:I94)</f>
        <v>18861</v>
      </c>
      <c r="J95" s="19">
        <f>SUBTOTAL(9,J93:J94)</f>
        <v>154.466</v>
      </c>
      <c r="K95" s="19">
        <f>SUBTOTAL(9,K93:K94)</f>
        <v>17000</v>
      </c>
      <c r="L95" s="19">
        <f>SUBTOTAL(9,L93:L94)</f>
        <v>21118.078</v>
      </c>
      <c r="M95" s="19">
        <f>SUBTOTAL(9,M93:M94)</f>
        <v>8443.264</v>
      </c>
      <c r="N95" s="20">
        <f t="shared" si="0"/>
        <v>39.981214199511896</v>
      </c>
      <c r="O95" s="19"/>
    </row>
    <row r="96" spans="1:15" ht="12.75" outlineLevel="3">
      <c r="A96" s="6" t="s">
        <v>125</v>
      </c>
      <c r="B96" s="6" t="s">
        <v>527</v>
      </c>
      <c r="C96" s="6" t="s">
        <v>183</v>
      </c>
      <c r="D96" s="6" t="s">
        <v>119</v>
      </c>
      <c r="E96" s="6" t="s">
        <v>456</v>
      </c>
      <c r="F96" s="7" t="s">
        <v>228</v>
      </c>
      <c r="G96" s="8" t="s">
        <v>407</v>
      </c>
      <c r="H96" s="8" t="s">
        <v>406</v>
      </c>
      <c r="I96" s="9">
        <v>10608</v>
      </c>
      <c r="J96" s="9">
        <v>9982.999</v>
      </c>
      <c r="K96" s="9">
        <v>200</v>
      </c>
      <c r="L96" s="9">
        <v>200</v>
      </c>
      <c r="M96" s="9">
        <v>128.684</v>
      </c>
      <c r="N96" s="10">
        <f t="shared" si="0"/>
        <v>64.342</v>
      </c>
      <c r="O96" s="9" t="s">
        <v>409</v>
      </c>
    </row>
    <row r="97" spans="1:15" ht="12.75" outlineLevel="2">
      <c r="A97" s="13"/>
      <c r="B97" s="14">
        <v>500400</v>
      </c>
      <c r="C97" s="15"/>
      <c r="D97" s="15"/>
      <c r="E97" s="15"/>
      <c r="F97" s="15"/>
      <c r="G97" s="16"/>
      <c r="H97" s="17"/>
      <c r="I97" s="18">
        <f>SUBTOTAL(9,I96:I96)</f>
        <v>10608</v>
      </c>
      <c r="J97" s="19">
        <f>SUBTOTAL(9,J96:J96)</f>
        <v>9982.999</v>
      </c>
      <c r="K97" s="19">
        <f>SUBTOTAL(9,K96:K96)</f>
        <v>200</v>
      </c>
      <c r="L97" s="19">
        <f>SUBTOTAL(9,L96:L96)</f>
        <v>200</v>
      </c>
      <c r="M97" s="19">
        <f>SUBTOTAL(9,M96:M96)</f>
        <v>128.684</v>
      </c>
      <c r="N97" s="20">
        <f t="shared" si="0"/>
        <v>64.342</v>
      </c>
      <c r="O97" s="19"/>
    </row>
    <row r="98" spans="1:15" ht="12.75" outlineLevel="3">
      <c r="A98" s="6" t="s">
        <v>125</v>
      </c>
      <c r="B98" s="6" t="s">
        <v>528</v>
      </c>
      <c r="C98" s="6" t="s">
        <v>185</v>
      </c>
      <c r="D98" s="6" t="s">
        <v>119</v>
      </c>
      <c r="E98" s="6" t="s">
        <v>455</v>
      </c>
      <c r="F98" s="7" t="s">
        <v>215</v>
      </c>
      <c r="G98" s="8" t="s">
        <v>406</v>
      </c>
      <c r="H98" s="8" t="s">
        <v>406</v>
      </c>
      <c r="I98" s="9">
        <v>4099</v>
      </c>
      <c r="J98" s="9">
        <v>0</v>
      </c>
      <c r="K98" s="9">
        <v>4099</v>
      </c>
      <c r="L98" s="9">
        <v>99</v>
      </c>
      <c r="M98" s="9">
        <v>0</v>
      </c>
      <c r="N98" s="10">
        <f t="shared" si="0"/>
        <v>0</v>
      </c>
      <c r="O98" s="9" t="s">
        <v>412</v>
      </c>
    </row>
    <row r="99" spans="1:15" ht="12.75" outlineLevel="2">
      <c r="A99" s="13"/>
      <c r="B99" s="14">
        <v>501400</v>
      </c>
      <c r="C99" s="15"/>
      <c r="D99" s="15"/>
      <c r="E99" s="15"/>
      <c r="F99" s="15"/>
      <c r="G99" s="16"/>
      <c r="H99" s="17"/>
      <c r="I99" s="18">
        <f>SUBTOTAL(9,I98:I98)</f>
        <v>4099</v>
      </c>
      <c r="J99" s="19">
        <f>SUBTOTAL(9,J98:J98)</f>
        <v>0</v>
      </c>
      <c r="K99" s="19">
        <f>SUBTOTAL(9,K98:K98)</f>
        <v>4099</v>
      </c>
      <c r="L99" s="19">
        <f>SUBTOTAL(9,L98:L98)</f>
        <v>99</v>
      </c>
      <c r="M99" s="19">
        <f>SUBTOTAL(9,M98:M98)</f>
        <v>0</v>
      </c>
      <c r="N99" s="20">
        <f t="shared" si="0"/>
        <v>0</v>
      </c>
      <c r="O99" s="19"/>
    </row>
    <row r="100" spans="1:15" ht="12.75" outlineLevel="3">
      <c r="A100" s="6" t="s">
        <v>125</v>
      </c>
      <c r="B100" s="6" t="s">
        <v>529</v>
      </c>
      <c r="C100" s="6" t="s">
        <v>183</v>
      </c>
      <c r="D100" s="6" t="s">
        <v>119</v>
      </c>
      <c r="E100" s="6" t="s">
        <v>456</v>
      </c>
      <c r="F100" s="7" t="s">
        <v>229</v>
      </c>
      <c r="G100" s="8" t="s">
        <v>406</v>
      </c>
      <c r="H100" s="8" t="s">
        <v>405</v>
      </c>
      <c r="I100" s="9">
        <v>12605</v>
      </c>
      <c r="J100" s="9">
        <v>0</v>
      </c>
      <c r="K100" s="9">
        <v>0</v>
      </c>
      <c r="L100" s="9">
        <v>2000</v>
      </c>
      <c r="M100" s="9">
        <v>0</v>
      </c>
      <c r="N100" s="10">
        <f t="shared" si="0"/>
        <v>0</v>
      </c>
      <c r="O100" s="9" t="s">
        <v>409</v>
      </c>
    </row>
    <row r="101" spans="1:15" ht="12.75" outlineLevel="2">
      <c r="A101" s="13"/>
      <c r="B101" s="14">
        <v>502000</v>
      </c>
      <c r="C101" s="15"/>
      <c r="D101" s="15"/>
      <c r="E101" s="15"/>
      <c r="F101" s="15"/>
      <c r="G101" s="16"/>
      <c r="H101" s="17"/>
      <c r="I101" s="18">
        <f>SUBTOTAL(9,I100:I100)</f>
        <v>12605</v>
      </c>
      <c r="J101" s="19">
        <f>SUBTOTAL(9,J100:J100)</f>
        <v>0</v>
      </c>
      <c r="K101" s="19">
        <f>SUBTOTAL(9,K100:K100)</f>
        <v>0</v>
      </c>
      <c r="L101" s="19">
        <f>SUBTOTAL(9,L100:L100)</f>
        <v>2000</v>
      </c>
      <c r="M101" s="19">
        <f>SUBTOTAL(9,M100:M100)</f>
        <v>0</v>
      </c>
      <c r="N101" s="20">
        <f t="shared" si="0"/>
        <v>0</v>
      </c>
      <c r="O101" s="19"/>
    </row>
    <row r="102" spans="1:15" ht="12.75" outlineLevel="3">
      <c r="A102" s="6" t="s">
        <v>125</v>
      </c>
      <c r="B102" s="6" t="s">
        <v>530</v>
      </c>
      <c r="C102" s="6" t="s">
        <v>183</v>
      </c>
      <c r="D102" s="6" t="s">
        <v>119</v>
      </c>
      <c r="E102" s="6" t="s">
        <v>456</v>
      </c>
      <c r="F102" s="47" t="s">
        <v>868</v>
      </c>
      <c r="G102" s="8" t="s">
        <v>406</v>
      </c>
      <c r="H102" s="8" t="s">
        <v>411</v>
      </c>
      <c r="I102" s="9">
        <v>204500</v>
      </c>
      <c r="J102" s="9">
        <v>0</v>
      </c>
      <c r="K102" s="9">
        <v>0</v>
      </c>
      <c r="L102" s="9">
        <v>30000</v>
      </c>
      <c r="M102" s="9">
        <v>0</v>
      </c>
      <c r="N102" s="10">
        <f t="shared" si="0"/>
        <v>0</v>
      </c>
      <c r="O102" s="9" t="s">
        <v>409</v>
      </c>
    </row>
    <row r="103" spans="1:15" ht="12.75" outlineLevel="2">
      <c r="A103" s="13"/>
      <c r="B103" s="14">
        <v>502100</v>
      </c>
      <c r="C103" s="15"/>
      <c r="D103" s="15"/>
      <c r="E103" s="15"/>
      <c r="F103" s="15"/>
      <c r="G103" s="16"/>
      <c r="H103" s="17"/>
      <c r="I103" s="18">
        <f>SUBTOTAL(9,I102:I102)</f>
        <v>204500</v>
      </c>
      <c r="J103" s="19">
        <f>SUBTOTAL(9,J102:J102)</f>
        <v>0</v>
      </c>
      <c r="K103" s="19">
        <f>SUBTOTAL(9,K102:K102)</f>
        <v>0</v>
      </c>
      <c r="L103" s="19">
        <f>SUBTOTAL(9,L102:L102)</f>
        <v>30000</v>
      </c>
      <c r="M103" s="19">
        <f>SUBTOTAL(9,M102:M102)</f>
        <v>0</v>
      </c>
      <c r="N103" s="20">
        <f t="shared" si="0"/>
        <v>0</v>
      </c>
      <c r="O103" s="19"/>
    </row>
    <row r="104" spans="1:15" ht="12.75" outlineLevel="3">
      <c r="A104" s="6" t="s">
        <v>125</v>
      </c>
      <c r="B104" s="6" t="s">
        <v>531</v>
      </c>
      <c r="C104" s="6" t="s">
        <v>183</v>
      </c>
      <c r="D104" s="6" t="s">
        <v>119</v>
      </c>
      <c r="E104" s="6" t="s">
        <v>456</v>
      </c>
      <c r="F104" s="7" t="s">
        <v>230</v>
      </c>
      <c r="G104" s="8" t="s">
        <v>406</v>
      </c>
      <c r="H104" s="8" t="s">
        <v>411</v>
      </c>
      <c r="I104" s="9">
        <v>175300</v>
      </c>
      <c r="J104" s="9">
        <v>0</v>
      </c>
      <c r="K104" s="9">
        <v>0</v>
      </c>
      <c r="L104" s="9">
        <v>42768.04</v>
      </c>
      <c r="M104" s="9">
        <v>17654.582</v>
      </c>
      <c r="N104" s="10">
        <f t="shared" si="0"/>
        <v>41.279848223112396</v>
      </c>
      <c r="O104" s="9" t="s">
        <v>409</v>
      </c>
    </row>
    <row r="105" spans="1:15" ht="12.75" outlineLevel="3">
      <c r="A105" s="6" t="s">
        <v>125</v>
      </c>
      <c r="B105" s="6" t="s">
        <v>531</v>
      </c>
      <c r="C105" s="6" t="s">
        <v>183</v>
      </c>
      <c r="D105" s="6" t="s">
        <v>234</v>
      </c>
      <c r="E105" s="6" t="s">
        <v>456</v>
      </c>
      <c r="F105" s="7" t="s">
        <v>230</v>
      </c>
      <c r="G105" s="8" t="s">
        <v>406</v>
      </c>
      <c r="H105" s="8" t="s">
        <v>411</v>
      </c>
      <c r="I105" s="9"/>
      <c r="J105" s="9">
        <v>0</v>
      </c>
      <c r="K105" s="9">
        <v>0</v>
      </c>
      <c r="L105" s="9">
        <v>723.197</v>
      </c>
      <c r="M105" s="9">
        <v>723.197</v>
      </c>
      <c r="N105" s="10">
        <f t="shared" si="0"/>
        <v>100</v>
      </c>
      <c r="O105" s="9" t="s">
        <v>409</v>
      </c>
    </row>
    <row r="106" spans="1:15" ht="12.75" outlineLevel="3">
      <c r="A106" s="6" t="s">
        <v>125</v>
      </c>
      <c r="B106" s="6" t="s">
        <v>531</v>
      </c>
      <c r="C106" s="6" t="s">
        <v>183</v>
      </c>
      <c r="D106" s="6" t="s">
        <v>235</v>
      </c>
      <c r="E106" s="6" t="s">
        <v>456</v>
      </c>
      <c r="F106" s="7" t="s">
        <v>230</v>
      </c>
      <c r="G106" s="8" t="s">
        <v>406</v>
      </c>
      <c r="H106" s="8" t="s">
        <v>411</v>
      </c>
      <c r="I106" s="9"/>
      <c r="J106" s="9">
        <v>0</v>
      </c>
      <c r="K106" s="9">
        <v>0</v>
      </c>
      <c r="L106" s="9">
        <v>361.597</v>
      </c>
      <c r="M106" s="9">
        <v>361.597</v>
      </c>
      <c r="N106" s="10">
        <f t="shared" si="0"/>
        <v>100</v>
      </c>
      <c r="O106" s="9" t="s">
        <v>409</v>
      </c>
    </row>
    <row r="107" spans="1:15" ht="12.75" outlineLevel="3">
      <c r="A107" s="6" t="s">
        <v>125</v>
      </c>
      <c r="B107" s="6" t="s">
        <v>531</v>
      </c>
      <c r="C107" s="6" t="s">
        <v>183</v>
      </c>
      <c r="D107" s="6" t="s">
        <v>236</v>
      </c>
      <c r="E107" s="6" t="s">
        <v>456</v>
      </c>
      <c r="F107" s="7" t="s">
        <v>230</v>
      </c>
      <c r="G107" s="8" t="s">
        <v>406</v>
      </c>
      <c r="H107" s="8" t="s">
        <v>411</v>
      </c>
      <c r="I107" s="9"/>
      <c r="J107" s="9">
        <v>0</v>
      </c>
      <c r="K107" s="9">
        <v>0</v>
      </c>
      <c r="L107" s="9">
        <v>6147.166</v>
      </c>
      <c r="M107" s="9">
        <v>6147.166</v>
      </c>
      <c r="N107" s="10">
        <f t="shared" si="0"/>
        <v>100</v>
      </c>
      <c r="O107" s="9" t="s">
        <v>409</v>
      </c>
    </row>
    <row r="108" spans="1:15" ht="12.75" outlineLevel="2">
      <c r="A108" s="13"/>
      <c r="B108" s="14">
        <v>502200</v>
      </c>
      <c r="C108" s="15"/>
      <c r="D108" s="15"/>
      <c r="E108" s="15"/>
      <c r="F108" s="15"/>
      <c r="G108" s="16"/>
      <c r="H108" s="17"/>
      <c r="I108" s="18">
        <f>SUBTOTAL(9,I104:I107)</f>
        <v>175300</v>
      </c>
      <c r="J108" s="19">
        <f>SUBTOTAL(9,J104:J107)</f>
        <v>0</v>
      </c>
      <c r="K108" s="19">
        <f>SUBTOTAL(9,K104:K107)</f>
        <v>0</v>
      </c>
      <c r="L108" s="19">
        <f>SUBTOTAL(9,L104:L107)</f>
        <v>50000</v>
      </c>
      <c r="M108" s="19">
        <f>SUBTOTAL(9,M104:M107)</f>
        <v>24886.542</v>
      </c>
      <c r="N108" s="20">
        <f t="shared" si="0"/>
        <v>49.773084</v>
      </c>
      <c r="O108" s="19"/>
    </row>
    <row r="109" spans="1:15" ht="12.75" outlineLevel="3">
      <c r="A109" s="6" t="s">
        <v>125</v>
      </c>
      <c r="B109" s="6" t="s">
        <v>532</v>
      </c>
      <c r="C109" s="6" t="s">
        <v>183</v>
      </c>
      <c r="D109" s="6" t="s">
        <v>119</v>
      </c>
      <c r="E109" s="6" t="s">
        <v>456</v>
      </c>
      <c r="F109" s="7" t="s">
        <v>231</v>
      </c>
      <c r="G109" s="8" t="s">
        <v>406</v>
      </c>
      <c r="H109" s="8" t="s">
        <v>411</v>
      </c>
      <c r="I109" s="9">
        <v>53923</v>
      </c>
      <c r="J109" s="9">
        <v>0</v>
      </c>
      <c r="K109" s="9">
        <v>0</v>
      </c>
      <c r="L109" s="9">
        <v>5000</v>
      </c>
      <c r="M109" s="9">
        <v>0</v>
      </c>
      <c r="N109" s="10">
        <f t="shared" si="0"/>
        <v>0</v>
      </c>
      <c r="O109" s="9" t="s">
        <v>409</v>
      </c>
    </row>
    <row r="110" spans="1:15" ht="12.75" outlineLevel="2">
      <c r="A110" s="13"/>
      <c r="B110" s="14">
        <v>502300</v>
      </c>
      <c r="C110" s="15"/>
      <c r="D110" s="15"/>
      <c r="E110" s="15"/>
      <c r="F110" s="15"/>
      <c r="G110" s="16"/>
      <c r="H110" s="17"/>
      <c r="I110" s="18">
        <f>SUBTOTAL(9,I109:I109)</f>
        <v>53923</v>
      </c>
      <c r="J110" s="19">
        <f>SUBTOTAL(9,J109:J109)</f>
        <v>0</v>
      </c>
      <c r="K110" s="19">
        <f>SUBTOTAL(9,K109:K109)</f>
        <v>0</v>
      </c>
      <c r="L110" s="19">
        <f>SUBTOTAL(9,L109:L109)</f>
        <v>5000</v>
      </c>
      <c r="M110" s="19">
        <f>SUBTOTAL(9,M109:M109)</f>
        <v>0</v>
      </c>
      <c r="N110" s="20">
        <f t="shared" si="0"/>
        <v>0</v>
      </c>
      <c r="O110" s="19"/>
    </row>
    <row r="111" spans="1:15" ht="12.75" outlineLevel="3">
      <c r="A111" s="6" t="s">
        <v>125</v>
      </c>
      <c r="B111" s="6" t="s">
        <v>533</v>
      </c>
      <c r="C111" s="6" t="s">
        <v>183</v>
      </c>
      <c r="D111" s="6" t="s">
        <v>119</v>
      </c>
      <c r="E111" s="6" t="s">
        <v>456</v>
      </c>
      <c r="F111" s="7" t="s">
        <v>232</v>
      </c>
      <c r="G111" s="8" t="s">
        <v>406</v>
      </c>
      <c r="H111" s="8" t="s">
        <v>405</v>
      </c>
      <c r="I111" s="9">
        <v>21808</v>
      </c>
      <c r="J111" s="9">
        <v>0</v>
      </c>
      <c r="K111" s="9">
        <v>0</v>
      </c>
      <c r="L111" s="9">
        <v>2100</v>
      </c>
      <c r="M111" s="9">
        <v>2029.438</v>
      </c>
      <c r="N111" s="10">
        <f t="shared" si="0"/>
        <v>96.63990476190477</v>
      </c>
      <c r="O111" s="9" t="s">
        <v>409</v>
      </c>
    </row>
    <row r="112" spans="1:15" ht="12.75" outlineLevel="2">
      <c r="A112" s="13"/>
      <c r="B112" s="14">
        <v>502400</v>
      </c>
      <c r="C112" s="15"/>
      <c r="D112" s="15"/>
      <c r="E112" s="15"/>
      <c r="F112" s="15"/>
      <c r="G112" s="16"/>
      <c r="H112" s="17"/>
      <c r="I112" s="18">
        <f>SUBTOTAL(9,I111:I111)</f>
        <v>21808</v>
      </c>
      <c r="J112" s="19">
        <f>SUBTOTAL(9,J111:J111)</f>
        <v>0</v>
      </c>
      <c r="K112" s="19">
        <f>SUBTOTAL(9,K111:K111)</f>
        <v>0</v>
      </c>
      <c r="L112" s="19">
        <f>SUBTOTAL(9,L111:L111)</f>
        <v>2100</v>
      </c>
      <c r="M112" s="19">
        <f>SUBTOTAL(9,M111:M111)</f>
        <v>2029.438</v>
      </c>
      <c r="N112" s="20">
        <f t="shared" si="0"/>
        <v>96.63990476190477</v>
      </c>
      <c r="O112" s="19"/>
    </row>
    <row r="113" spans="1:15" ht="12.75" outlineLevel="3">
      <c r="A113" s="6" t="s">
        <v>125</v>
      </c>
      <c r="B113" s="6" t="s">
        <v>534</v>
      </c>
      <c r="C113" s="6">
        <v>6449</v>
      </c>
      <c r="D113" s="6" t="s">
        <v>119</v>
      </c>
      <c r="E113" s="6" t="s">
        <v>451</v>
      </c>
      <c r="F113" s="7" t="s">
        <v>204</v>
      </c>
      <c r="G113" s="8" t="s">
        <v>406</v>
      </c>
      <c r="H113" s="8" t="s">
        <v>406</v>
      </c>
      <c r="I113" s="9">
        <v>4290</v>
      </c>
      <c r="J113" s="9">
        <v>0</v>
      </c>
      <c r="K113" s="9">
        <v>0</v>
      </c>
      <c r="L113" s="9">
        <v>4290</v>
      </c>
      <c r="M113" s="9">
        <v>4290</v>
      </c>
      <c r="N113" s="10">
        <f t="shared" si="0"/>
        <v>100</v>
      </c>
      <c r="O113" s="9" t="s">
        <v>423</v>
      </c>
    </row>
    <row r="114" spans="1:15" ht="12.75" outlineLevel="2">
      <c r="A114" s="13"/>
      <c r="B114" s="14">
        <v>503100</v>
      </c>
      <c r="C114" s="15"/>
      <c r="D114" s="15"/>
      <c r="E114" s="15"/>
      <c r="F114" s="15"/>
      <c r="G114" s="16"/>
      <c r="H114" s="17"/>
      <c r="I114" s="18">
        <f>SUBTOTAL(9,I113:I113)</f>
        <v>4290</v>
      </c>
      <c r="J114" s="19">
        <f>SUBTOTAL(9,J113:J113)</f>
        <v>0</v>
      </c>
      <c r="K114" s="19">
        <f>SUBTOTAL(9,K113:K113)</f>
        <v>0</v>
      </c>
      <c r="L114" s="19">
        <f>SUBTOTAL(9,L113:L113)</f>
        <v>4290</v>
      </c>
      <c r="M114" s="19">
        <f>SUBTOTAL(9,M113:M113)</f>
        <v>4290</v>
      </c>
      <c r="N114" s="20">
        <f t="shared" si="0"/>
        <v>100</v>
      </c>
      <c r="O114" s="19"/>
    </row>
    <row r="115" spans="1:15" ht="12.75" outlineLevel="1">
      <c r="A115" s="21">
        <v>2219</v>
      </c>
      <c r="B115" s="76" t="s">
        <v>847</v>
      </c>
      <c r="C115" s="77"/>
      <c r="D115" s="77"/>
      <c r="E115" s="77"/>
      <c r="F115" s="77"/>
      <c r="G115" s="77"/>
      <c r="H115" s="78"/>
      <c r="I115" s="29">
        <f>SUBTOTAL(9,I62:I113)</f>
        <v>2636541</v>
      </c>
      <c r="J115" s="29">
        <f>SUBTOTAL(9,J62:J113)</f>
        <v>1870469.7410000002</v>
      </c>
      <c r="K115" s="29">
        <f>SUBTOTAL(9,K62:K113)</f>
        <v>134949</v>
      </c>
      <c r="L115" s="29">
        <f>SUBTOTAL(9,L62:L113)</f>
        <v>203465.07799999998</v>
      </c>
      <c r="M115" s="29">
        <f>SUBTOTAL(9,M62:M113)</f>
        <v>97776.25399999999</v>
      </c>
      <c r="N115" s="30">
        <f t="shared" si="0"/>
        <v>48.05554592518328</v>
      </c>
      <c r="O115" s="29"/>
    </row>
    <row r="116" spans="1:15" ht="12.75" outlineLevel="3">
      <c r="A116" s="6" t="s">
        <v>133</v>
      </c>
      <c r="B116" s="6" t="s">
        <v>535</v>
      </c>
      <c r="C116" s="6" t="s">
        <v>187</v>
      </c>
      <c r="D116" s="6" t="s">
        <v>119</v>
      </c>
      <c r="E116" s="6" t="s">
        <v>455</v>
      </c>
      <c r="F116" s="7" t="s">
        <v>216</v>
      </c>
      <c r="G116" s="8"/>
      <c r="H116" s="8"/>
      <c r="I116" s="9">
        <v>0</v>
      </c>
      <c r="J116" s="9">
        <v>0</v>
      </c>
      <c r="K116" s="9">
        <v>180000</v>
      </c>
      <c r="L116" s="9">
        <v>180000</v>
      </c>
      <c r="M116" s="9">
        <v>180000</v>
      </c>
      <c r="N116" s="10">
        <f t="shared" si="0"/>
        <v>100</v>
      </c>
      <c r="O116" s="9" t="s">
        <v>412</v>
      </c>
    </row>
    <row r="117" spans="1:15" ht="12.75" outlineLevel="2">
      <c r="A117" s="13"/>
      <c r="B117" s="14">
        <v>300299</v>
      </c>
      <c r="C117" s="15"/>
      <c r="D117" s="15"/>
      <c r="E117" s="15"/>
      <c r="F117" s="15"/>
      <c r="G117" s="16"/>
      <c r="H117" s="17"/>
      <c r="I117" s="18">
        <f>SUBTOTAL(9,I116:I116)</f>
        <v>0</v>
      </c>
      <c r="J117" s="19">
        <f>SUBTOTAL(9,J116:J116)</f>
        <v>0</v>
      </c>
      <c r="K117" s="19">
        <f>SUBTOTAL(9,K116:K116)</f>
        <v>180000</v>
      </c>
      <c r="L117" s="19">
        <f>SUBTOTAL(9,L116:L116)</f>
        <v>180000</v>
      </c>
      <c r="M117" s="19">
        <f>SUBTOTAL(9,M116:M116)</f>
        <v>180000</v>
      </c>
      <c r="N117" s="20">
        <f t="shared" si="0"/>
        <v>100</v>
      </c>
      <c r="O117" s="19"/>
    </row>
    <row r="118" spans="1:15" ht="12.75" outlineLevel="1">
      <c r="A118" s="21">
        <v>2221</v>
      </c>
      <c r="B118" s="76" t="s">
        <v>848</v>
      </c>
      <c r="C118" s="77"/>
      <c r="D118" s="77"/>
      <c r="E118" s="77"/>
      <c r="F118" s="77"/>
      <c r="G118" s="77"/>
      <c r="H118" s="78"/>
      <c r="I118" s="29">
        <f>SUBTOTAL(9,I116:I116)</f>
        <v>0</v>
      </c>
      <c r="J118" s="29">
        <f>SUBTOTAL(9,J116:J116)</f>
        <v>0</v>
      </c>
      <c r="K118" s="29">
        <f>SUBTOTAL(9,K116:K116)</f>
        <v>180000</v>
      </c>
      <c r="L118" s="29">
        <f>SUBTOTAL(9,L116:L116)</f>
        <v>180000</v>
      </c>
      <c r="M118" s="29">
        <f>SUBTOTAL(9,M116:M116)</f>
        <v>180000</v>
      </c>
      <c r="N118" s="30">
        <f t="shared" si="0"/>
        <v>100</v>
      </c>
      <c r="O118" s="29"/>
    </row>
    <row r="119" spans="1:15" ht="12.75" outlineLevel="3">
      <c r="A119" s="6" t="s">
        <v>137</v>
      </c>
      <c r="B119" s="6" t="s">
        <v>536</v>
      </c>
      <c r="C119" s="6" t="s">
        <v>183</v>
      </c>
      <c r="D119" s="6" t="s">
        <v>119</v>
      </c>
      <c r="E119" s="6" t="s">
        <v>456</v>
      </c>
      <c r="F119" s="7" t="s">
        <v>239</v>
      </c>
      <c r="G119" s="8" t="s">
        <v>406</v>
      </c>
      <c r="H119" s="8" t="s">
        <v>424</v>
      </c>
      <c r="I119" s="9">
        <v>372500</v>
      </c>
      <c r="J119" s="9">
        <v>0</v>
      </c>
      <c r="K119" s="9">
        <v>0</v>
      </c>
      <c r="L119" s="9">
        <v>8000</v>
      </c>
      <c r="M119" s="9">
        <v>499.103</v>
      </c>
      <c r="N119" s="10">
        <f t="shared" si="0"/>
        <v>6.2387875</v>
      </c>
      <c r="O119" s="9" t="s">
        <v>409</v>
      </c>
    </row>
    <row r="120" spans="1:15" ht="12.75" outlineLevel="2">
      <c r="A120" s="13"/>
      <c r="B120" s="14">
        <v>507500</v>
      </c>
      <c r="C120" s="15"/>
      <c r="D120" s="15"/>
      <c r="E120" s="15"/>
      <c r="F120" s="15"/>
      <c r="G120" s="16"/>
      <c r="H120" s="17"/>
      <c r="I120" s="18">
        <f>SUBTOTAL(9,I119:I119)</f>
        <v>372500</v>
      </c>
      <c r="J120" s="19">
        <f>SUBTOTAL(9,J119:J119)</f>
        <v>0</v>
      </c>
      <c r="K120" s="19">
        <f>SUBTOTAL(9,K119:K119)</f>
        <v>0</v>
      </c>
      <c r="L120" s="19">
        <f>SUBTOTAL(9,L119:L119)</f>
        <v>8000</v>
      </c>
      <c r="M120" s="19">
        <f>SUBTOTAL(9,M119:M119)</f>
        <v>499.103</v>
      </c>
      <c r="N120" s="20">
        <f aca="true" t="shared" si="1" ref="N120:N183">IF(M120=0,0,(M120/L120*100))</f>
        <v>6.2387875</v>
      </c>
      <c r="O120" s="19"/>
    </row>
    <row r="121" spans="1:15" ht="12.75" outlineLevel="1">
      <c r="A121" s="21">
        <v>2229</v>
      </c>
      <c r="B121" s="76" t="s">
        <v>849</v>
      </c>
      <c r="C121" s="77"/>
      <c r="D121" s="77"/>
      <c r="E121" s="77"/>
      <c r="F121" s="77"/>
      <c r="G121" s="77"/>
      <c r="H121" s="78"/>
      <c r="I121" s="29">
        <f>SUBTOTAL(9,I119:I119)</f>
        <v>372500</v>
      </c>
      <c r="J121" s="29">
        <f>SUBTOTAL(9,J119:J119)</f>
        <v>0</v>
      </c>
      <c r="K121" s="29">
        <f>SUBTOTAL(9,K119:K119)</f>
        <v>0</v>
      </c>
      <c r="L121" s="29">
        <f>SUBTOTAL(9,L119:L119)</f>
        <v>8000</v>
      </c>
      <c r="M121" s="29">
        <f>SUBTOTAL(9,M119:M119)</f>
        <v>499.103</v>
      </c>
      <c r="N121" s="30">
        <f t="shared" si="1"/>
        <v>6.2387875</v>
      </c>
      <c r="O121" s="29"/>
    </row>
    <row r="122" spans="1:15" ht="12.75" outlineLevel="3">
      <c r="A122" s="6" t="s">
        <v>134</v>
      </c>
      <c r="B122" s="6" t="s">
        <v>537</v>
      </c>
      <c r="C122" s="6" t="s">
        <v>187</v>
      </c>
      <c r="D122" s="6" t="s">
        <v>119</v>
      </c>
      <c r="E122" s="6" t="s">
        <v>456</v>
      </c>
      <c r="F122" s="7" t="s">
        <v>217</v>
      </c>
      <c r="G122" s="8" t="s">
        <v>406</v>
      </c>
      <c r="H122" s="8" t="s">
        <v>406</v>
      </c>
      <c r="I122" s="9">
        <v>538810</v>
      </c>
      <c r="J122" s="9">
        <v>0</v>
      </c>
      <c r="K122" s="9">
        <v>40411</v>
      </c>
      <c r="L122" s="9">
        <v>40411</v>
      </c>
      <c r="M122" s="9">
        <v>40410.75</v>
      </c>
      <c r="N122" s="10">
        <f t="shared" si="1"/>
        <v>99.99938135656133</v>
      </c>
      <c r="O122" s="9" t="s">
        <v>412</v>
      </c>
    </row>
    <row r="123" spans="1:15" ht="12.75" outlineLevel="2">
      <c r="A123" s="13"/>
      <c r="B123" s="14">
        <v>500800</v>
      </c>
      <c r="C123" s="15"/>
      <c r="D123" s="15"/>
      <c r="E123" s="15"/>
      <c r="F123" s="15"/>
      <c r="G123" s="16"/>
      <c r="H123" s="17"/>
      <c r="I123" s="18">
        <f>SUBTOTAL(9,I122:I122)</f>
        <v>538810</v>
      </c>
      <c r="J123" s="19">
        <f>SUBTOTAL(9,J122:J122)</f>
        <v>0</v>
      </c>
      <c r="K123" s="19">
        <f>SUBTOTAL(9,K122:K122)</f>
        <v>40411</v>
      </c>
      <c r="L123" s="19">
        <f>SUBTOTAL(9,L122:L122)</f>
        <v>40411</v>
      </c>
      <c r="M123" s="19">
        <f>SUBTOTAL(9,M122:M122)</f>
        <v>40410.75</v>
      </c>
      <c r="N123" s="20">
        <f t="shared" si="1"/>
        <v>99.99938135656133</v>
      </c>
      <c r="O123" s="19"/>
    </row>
    <row r="124" spans="1:15" ht="12.75" outlineLevel="1">
      <c r="A124" s="21">
        <v>2271</v>
      </c>
      <c r="B124" s="76" t="s">
        <v>850</v>
      </c>
      <c r="C124" s="77"/>
      <c r="D124" s="77"/>
      <c r="E124" s="77"/>
      <c r="F124" s="77"/>
      <c r="G124" s="77"/>
      <c r="H124" s="78"/>
      <c r="I124" s="29">
        <f>SUBTOTAL(9,I122:I122)</f>
        <v>538810</v>
      </c>
      <c r="J124" s="29">
        <f>SUBTOTAL(9,J122:J122)</f>
        <v>0</v>
      </c>
      <c r="K124" s="29">
        <f>SUBTOTAL(9,K122:K122)</f>
        <v>40411</v>
      </c>
      <c r="L124" s="29">
        <f>SUBTOTAL(9,L122:L122)</f>
        <v>40411</v>
      </c>
      <c r="M124" s="29">
        <f>SUBTOTAL(9,M122:M122)</f>
        <v>40410.75</v>
      </c>
      <c r="N124" s="30">
        <f t="shared" si="1"/>
        <v>99.99938135656133</v>
      </c>
      <c r="O124" s="29"/>
    </row>
    <row r="125" spans="1:15" ht="12.75" outlineLevel="3">
      <c r="A125" s="6" t="s">
        <v>138</v>
      </c>
      <c r="B125" s="6" t="s">
        <v>538</v>
      </c>
      <c r="C125" s="6" t="s">
        <v>183</v>
      </c>
      <c r="D125" s="6" t="s">
        <v>119</v>
      </c>
      <c r="E125" s="6" t="s">
        <v>456</v>
      </c>
      <c r="F125" s="7" t="s">
        <v>240</v>
      </c>
      <c r="G125" s="8" t="s">
        <v>406</v>
      </c>
      <c r="H125" s="8" t="s">
        <v>424</v>
      </c>
      <c r="I125" s="9">
        <v>2952</v>
      </c>
      <c r="J125" s="9">
        <v>0</v>
      </c>
      <c r="K125" s="9">
        <v>0</v>
      </c>
      <c r="L125" s="9">
        <v>20</v>
      </c>
      <c r="M125" s="9">
        <v>0</v>
      </c>
      <c r="N125" s="10">
        <f t="shared" si="1"/>
        <v>0</v>
      </c>
      <c r="O125" s="9" t="s">
        <v>425</v>
      </c>
    </row>
    <row r="126" spans="1:15" ht="12.75" outlineLevel="2">
      <c r="A126" s="13"/>
      <c r="B126" s="14">
        <v>304700</v>
      </c>
      <c r="C126" s="15"/>
      <c r="D126" s="15"/>
      <c r="E126" s="15"/>
      <c r="F126" s="15"/>
      <c r="G126" s="16"/>
      <c r="H126" s="17"/>
      <c r="I126" s="18">
        <f>SUBTOTAL(9,I125:I125)</f>
        <v>2952</v>
      </c>
      <c r="J126" s="19">
        <f>SUBTOTAL(9,J125:J125)</f>
        <v>0</v>
      </c>
      <c r="K126" s="19">
        <f>SUBTOTAL(9,K125:K125)</f>
        <v>0</v>
      </c>
      <c r="L126" s="19">
        <f>SUBTOTAL(9,L125:L125)</f>
        <v>20</v>
      </c>
      <c r="M126" s="19">
        <f>SUBTOTAL(9,M125:M125)</f>
        <v>0</v>
      </c>
      <c r="N126" s="20">
        <f t="shared" si="1"/>
        <v>0</v>
      </c>
      <c r="O126" s="19"/>
    </row>
    <row r="127" spans="1:15" ht="12.75" outlineLevel="3">
      <c r="A127" s="6" t="s">
        <v>138</v>
      </c>
      <c r="B127" s="6" t="s">
        <v>539</v>
      </c>
      <c r="C127" s="6" t="s">
        <v>183</v>
      </c>
      <c r="D127" s="6" t="s">
        <v>119</v>
      </c>
      <c r="E127" s="6" t="s">
        <v>456</v>
      </c>
      <c r="F127" s="7" t="s">
        <v>480</v>
      </c>
      <c r="G127" s="8" t="s">
        <v>406</v>
      </c>
      <c r="H127" s="8" t="s">
        <v>424</v>
      </c>
      <c r="I127" s="9">
        <v>6525</v>
      </c>
      <c r="J127" s="9">
        <v>0</v>
      </c>
      <c r="K127" s="9">
        <v>0</v>
      </c>
      <c r="L127" s="9">
        <v>30</v>
      </c>
      <c r="M127" s="9">
        <v>0</v>
      </c>
      <c r="N127" s="10">
        <f t="shared" si="1"/>
        <v>0</v>
      </c>
      <c r="O127" s="9" t="s">
        <v>425</v>
      </c>
    </row>
    <row r="128" spans="1:15" ht="12.75" outlineLevel="2">
      <c r="A128" s="13"/>
      <c r="B128" s="14">
        <v>305400</v>
      </c>
      <c r="C128" s="15"/>
      <c r="D128" s="15"/>
      <c r="E128" s="15"/>
      <c r="F128" s="15"/>
      <c r="G128" s="16"/>
      <c r="H128" s="17"/>
      <c r="I128" s="18">
        <f>SUBTOTAL(9,I127:I127)</f>
        <v>6525</v>
      </c>
      <c r="J128" s="19">
        <f>SUBTOTAL(9,J127:J127)</f>
        <v>0</v>
      </c>
      <c r="K128" s="19">
        <f>SUBTOTAL(9,K127:K127)</f>
        <v>0</v>
      </c>
      <c r="L128" s="19">
        <f>SUBTOTAL(9,L127:L127)</f>
        <v>30</v>
      </c>
      <c r="M128" s="19">
        <f>SUBTOTAL(9,M127:M127)</f>
        <v>0</v>
      </c>
      <c r="N128" s="20">
        <f t="shared" si="1"/>
        <v>0</v>
      </c>
      <c r="O128" s="19"/>
    </row>
    <row r="129" spans="1:15" ht="12.75" outlineLevel="3">
      <c r="A129" s="6" t="s">
        <v>138</v>
      </c>
      <c r="B129" s="6" t="s">
        <v>540</v>
      </c>
      <c r="C129" s="6" t="s">
        <v>183</v>
      </c>
      <c r="D129" s="6" t="s">
        <v>119</v>
      </c>
      <c r="E129" s="6" t="s">
        <v>456</v>
      </c>
      <c r="F129" s="7" t="s">
        <v>481</v>
      </c>
      <c r="G129" s="8" t="s">
        <v>406</v>
      </c>
      <c r="H129" s="8" t="s">
        <v>424</v>
      </c>
      <c r="I129" s="9">
        <v>4500</v>
      </c>
      <c r="J129" s="9">
        <v>0</v>
      </c>
      <c r="K129" s="9">
        <v>0</v>
      </c>
      <c r="L129" s="9">
        <v>30</v>
      </c>
      <c r="M129" s="9">
        <v>0</v>
      </c>
      <c r="N129" s="10">
        <f t="shared" si="1"/>
        <v>0</v>
      </c>
      <c r="O129" s="9" t="s">
        <v>425</v>
      </c>
    </row>
    <row r="130" spans="1:15" ht="12.75" outlineLevel="2">
      <c r="A130" s="13"/>
      <c r="B130" s="14">
        <v>305500</v>
      </c>
      <c r="C130" s="15"/>
      <c r="D130" s="15"/>
      <c r="E130" s="15"/>
      <c r="F130" s="15"/>
      <c r="G130" s="16"/>
      <c r="H130" s="17"/>
      <c r="I130" s="18">
        <f>SUBTOTAL(9,I129:I129)</f>
        <v>4500</v>
      </c>
      <c r="J130" s="19">
        <f>SUBTOTAL(9,J129:J129)</f>
        <v>0</v>
      </c>
      <c r="K130" s="19">
        <f>SUBTOTAL(9,K129:K129)</f>
        <v>0</v>
      </c>
      <c r="L130" s="19">
        <f>SUBTOTAL(9,L129:L129)</f>
        <v>30</v>
      </c>
      <c r="M130" s="19">
        <f>SUBTOTAL(9,M129:M129)</f>
        <v>0</v>
      </c>
      <c r="N130" s="20">
        <f t="shared" si="1"/>
        <v>0</v>
      </c>
      <c r="O130" s="19"/>
    </row>
    <row r="131" spans="1:15" ht="12.75" outlineLevel="3">
      <c r="A131" s="6" t="s">
        <v>138</v>
      </c>
      <c r="B131" s="6" t="s">
        <v>541</v>
      </c>
      <c r="C131" s="6" t="s">
        <v>183</v>
      </c>
      <c r="D131" s="6" t="s">
        <v>119</v>
      </c>
      <c r="E131" s="6" t="s">
        <v>456</v>
      </c>
      <c r="F131" s="7" t="s">
        <v>482</v>
      </c>
      <c r="G131" s="8" t="s">
        <v>406</v>
      </c>
      <c r="H131" s="8" t="s">
        <v>424</v>
      </c>
      <c r="I131" s="9">
        <v>3735</v>
      </c>
      <c r="J131" s="9">
        <v>0</v>
      </c>
      <c r="K131" s="9">
        <v>0</v>
      </c>
      <c r="L131" s="9">
        <v>30</v>
      </c>
      <c r="M131" s="9">
        <v>0</v>
      </c>
      <c r="N131" s="10">
        <f t="shared" si="1"/>
        <v>0</v>
      </c>
      <c r="O131" s="9" t="s">
        <v>425</v>
      </c>
    </row>
    <row r="132" spans="1:15" ht="12.75" outlineLevel="2">
      <c r="A132" s="13"/>
      <c r="B132" s="14">
        <v>305600</v>
      </c>
      <c r="C132" s="15"/>
      <c r="D132" s="15"/>
      <c r="E132" s="15"/>
      <c r="F132" s="15"/>
      <c r="G132" s="16"/>
      <c r="H132" s="17"/>
      <c r="I132" s="18">
        <f>SUBTOTAL(9,I131:I131)</f>
        <v>3735</v>
      </c>
      <c r="J132" s="19">
        <f>SUBTOTAL(9,J131:J131)</f>
        <v>0</v>
      </c>
      <c r="K132" s="19">
        <f>SUBTOTAL(9,K131:K131)</f>
        <v>0</v>
      </c>
      <c r="L132" s="19">
        <f>SUBTOTAL(9,L131:L131)</f>
        <v>30</v>
      </c>
      <c r="M132" s="19">
        <f>SUBTOTAL(9,M131:M131)</f>
        <v>0</v>
      </c>
      <c r="N132" s="20">
        <f t="shared" si="1"/>
        <v>0</v>
      </c>
      <c r="O132" s="19"/>
    </row>
    <row r="133" spans="1:15" ht="12.75" outlineLevel="3">
      <c r="A133" s="6" t="s">
        <v>138</v>
      </c>
      <c r="B133" s="6" t="s">
        <v>542</v>
      </c>
      <c r="C133" s="6" t="s">
        <v>183</v>
      </c>
      <c r="D133" s="6" t="s">
        <v>119</v>
      </c>
      <c r="E133" s="6" t="s">
        <v>456</v>
      </c>
      <c r="F133" s="7" t="s">
        <v>483</v>
      </c>
      <c r="G133" s="8" t="s">
        <v>406</v>
      </c>
      <c r="H133" s="8" t="s">
        <v>424</v>
      </c>
      <c r="I133" s="9">
        <v>7800</v>
      </c>
      <c r="J133" s="9">
        <v>0</v>
      </c>
      <c r="K133" s="9">
        <v>0</v>
      </c>
      <c r="L133" s="9">
        <v>30</v>
      </c>
      <c r="M133" s="9">
        <v>0</v>
      </c>
      <c r="N133" s="10">
        <f t="shared" si="1"/>
        <v>0</v>
      </c>
      <c r="O133" s="9" t="s">
        <v>425</v>
      </c>
    </row>
    <row r="134" spans="1:15" ht="12.75" outlineLevel="2">
      <c r="A134" s="13"/>
      <c r="B134" s="14">
        <v>305700</v>
      </c>
      <c r="C134" s="15"/>
      <c r="D134" s="15"/>
      <c r="E134" s="15"/>
      <c r="F134" s="15"/>
      <c r="G134" s="16"/>
      <c r="H134" s="17"/>
      <c r="I134" s="18">
        <f>SUBTOTAL(9,I133:I133)</f>
        <v>7800</v>
      </c>
      <c r="J134" s="19">
        <f>SUBTOTAL(9,J133:J133)</f>
        <v>0</v>
      </c>
      <c r="K134" s="19">
        <f>SUBTOTAL(9,K133:K133)</f>
        <v>0</v>
      </c>
      <c r="L134" s="19">
        <f>SUBTOTAL(9,L133:L133)</f>
        <v>30</v>
      </c>
      <c r="M134" s="19">
        <f>SUBTOTAL(9,M133:M133)</f>
        <v>0</v>
      </c>
      <c r="N134" s="20">
        <f t="shared" si="1"/>
        <v>0</v>
      </c>
      <c r="O134" s="19"/>
    </row>
    <row r="135" spans="1:15" ht="12.75" outlineLevel="3">
      <c r="A135" s="6" t="s">
        <v>138</v>
      </c>
      <c r="B135" s="6" t="s">
        <v>543</v>
      </c>
      <c r="C135" s="6" t="s">
        <v>183</v>
      </c>
      <c r="D135" s="6" t="s">
        <v>119</v>
      </c>
      <c r="E135" s="6" t="s">
        <v>456</v>
      </c>
      <c r="F135" s="7" t="s">
        <v>241</v>
      </c>
      <c r="G135" s="8" t="s">
        <v>406</v>
      </c>
      <c r="H135" s="8" t="s">
        <v>411</v>
      </c>
      <c r="I135" s="9">
        <v>60000</v>
      </c>
      <c r="J135" s="9">
        <v>0</v>
      </c>
      <c r="K135" s="9">
        <v>2000</v>
      </c>
      <c r="L135" s="9">
        <v>788.62</v>
      </c>
      <c r="M135" s="9">
        <v>49.72</v>
      </c>
      <c r="N135" s="10">
        <f t="shared" si="1"/>
        <v>6.304684131774492</v>
      </c>
      <c r="O135" s="9" t="s">
        <v>425</v>
      </c>
    </row>
    <row r="136" spans="1:15" ht="12.75" outlineLevel="3">
      <c r="A136" s="6" t="s">
        <v>138</v>
      </c>
      <c r="B136" s="6" t="s">
        <v>543</v>
      </c>
      <c r="C136" s="6" t="s">
        <v>189</v>
      </c>
      <c r="D136" s="6" t="s">
        <v>119</v>
      </c>
      <c r="E136" s="6" t="s">
        <v>456</v>
      </c>
      <c r="F136" s="7" t="s">
        <v>241</v>
      </c>
      <c r="G136" s="8" t="s">
        <v>406</v>
      </c>
      <c r="H136" s="8" t="s">
        <v>411</v>
      </c>
      <c r="I136" s="9"/>
      <c r="J136" s="9">
        <v>0</v>
      </c>
      <c r="K136" s="9">
        <v>0</v>
      </c>
      <c r="L136" s="9">
        <v>1011.38</v>
      </c>
      <c r="M136" s="9">
        <v>1011.2</v>
      </c>
      <c r="N136" s="10">
        <f t="shared" si="1"/>
        <v>99.98220253515</v>
      </c>
      <c r="O136" s="9" t="s">
        <v>425</v>
      </c>
    </row>
    <row r="137" spans="1:15" ht="12.75" outlineLevel="2">
      <c r="A137" s="13"/>
      <c r="B137" s="14">
        <v>308500</v>
      </c>
      <c r="C137" s="15"/>
      <c r="D137" s="15"/>
      <c r="E137" s="15"/>
      <c r="F137" s="15"/>
      <c r="G137" s="16"/>
      <c r="H137" s="17"/>
      <c r="I137" s="18">
        <f>SUBTOTAL(9,I135:I136)</f>
        <v>60000</v>
      </c>
      <c r="J137" s="19">
        <f>SUBTOTAL(9,J135:J136)</f>
        <v>0</v>
      </c>
      <c r="K137" s="19">
        <f>SUBTOTAL(9,K135:K136)</f>
        <v>2000</v>
      </c>
      <c r="L137" s="19">
        <f>SUBTOTAL(9,L135:L136)</f>
        <v>1800</v>
      </c>
      <c r="M137" s="19">
        <f>SUBTOTAL(9,M135:M136)</f>
        <v>1060.92</v>
      </c>
      <c r="N137" s="20">
        <f t="shared" si="1"/>
        <v>58.940000000000005</v>
      </c>
      <c r="O137" s="19"/>
    </row>
    <row r="138" spans="1:15" ht="12.75" outlineLevel="3">
      <c r="A138" s="6" t="s">
        <v>138</v>
      </c>
      <c r="B138" s="6" t="s">
        <v>544</v>
      </c>
      <c r="C138" s="6" t="s">
        <v>183</v>
      </c>
      <c r="D138" s="6" t="s">
        <v>119</v>
      </c>
      <c r="E138" s="6" t="s">
        <v>456</v>
      </c>
      <c r="F138" s="7" t="s">
        <v>242</v>
      </c>
      <c r="G138" s="8" t="s">
        <v>406</v>
      </c>
      <c r="H138" s="8" t="s">
        <v>405</v>
      </c>
      <c r="I138" s="9">
        <v>8215</v>
      </c>
      <c r="J138" s="9">
        <v>0</v>
      </c>
      <c r="K138" s="9">
        <v>350</v>
      </c>
      <c r="L138" s="9">
        <v>405</v>
      </c>
      <c r="M138" s="9">
        <v>403.295</v>
      </c>
      <c r="N138" s="10">
        <f t="shared" si="1"/>
        <v>99.57901234567902</v>
      </c>
      <c r="O138" s="9" t="s">
        <v>425</v>
      </c>
    </row>
    <row r="139" spans="1:15" ht="12.75" outlineLevel="2">
      <c r="A139" s="13"/>
      <c r="B139" s="14">
        <v>310400</v>
      </c>
      <c r="C139" s="15"/>
      <c r="D139" s="15"/>
      <c r="E139" s="15"/>
      <c r="F139" s="15"/>
      <c r="G139" s="16"/>
      <c r="H139" s="17"/>
      <c r="I139" s="18">
        <f>SUBTOTAL(9,I138:I138)</f>
        <v>8215</v>
      </c>
      <c r="J139" s="19">
        <f>SUBTOTAL(9,J138:J138)</f>
        <v>0</v>
      </c>
      <c r="K139" s="19">
        <f>SUBTOTAL(9,K138:K138)</f>
        <v>350</v>
      </c>
      <c r="L139" s="19">
        <f>SUBTOTAL(9,L138:L138)</f>
        <v>405</v>
      </c>
      <c r="M139" s="19">
        <f>SUBTOTAL(9,M138:M138)</f>
        <v>403.295</v>
      </c>
      <c r="N139" s="20">
        <f t="shared" si="1"/>
        <v>99.57901234567902</v>
      </c>
      <c r="O139" s="19"/>
    </row>
    <row r="140" spans="1:15" ht="12.75" outlineLevel="3">
      <c r="A140" s="6" t="s">
        <v>138</v>
      </c>
      <c r="B140" s="6" t="s">
        <v>545</v>
      </c>
      <c r="C140" s="6" t="s">
        <v>183</v>
      </c>
      <c r="D140" s="6" t="s">
        <v>119</v>
      </c>
      <c r="E140" s="6" t="s">
        <v>456</v>
      </c>
      <c r="F140" s="7" t="s">
        <v>243</v>
      </c>
      <c r="G140" s="8" t="s">
        <v>406</v>
      </c>
      <c r="H140" s="8" t="s">
        <v>411</v>
      </c>
      <c r="I140" s="9">
        <v>7980</v>
      </c>
      <c r="J140" s="9">
        <v>0</v>
      </c>
      <c r="K140" s="9">
        <v>350</v>
      </c>
      <c r="L140" s="9">
        <v>0</v>
      </c>
      <c r="M140" s="9">
        <v>0</v>
      </c>
      <c r="N140" s="10">
        <f t="shared" si="1"/>
        <v>0</v>
      </c>
      <c r="O140" s="9" t="s">
        <v>425</v>
      </c>
    </row>
    <row r="141" spans="1:15" ht="12.75" outlineLevel="2">
      <c r="A141" s="13"/>
      <c r="B141" s="14">
        <v>310600</v>
      </c>
      <c r="C141" s="15"/>
      <c r="D141" s="15"/>
      <c r="E141" s="15"/>
      <c r="F141" s="15"/>
      <c r="G141" s="16"/>
      <c r="H141" s="17"/>
      <c r="I141" s="18">
        <f>SUBTOTAL(9,I140:I140)</f>
        <v>7980</v>
      </c>
      <c r="J141" s="19">
        <f>SUBTOTAL(9,J140:J140)</f>
        <v>0</v>
      </c>
      <c r="K141" s="19">
        <f>SUBTOTAL(9,K140:K140)</f>
        <v>350</v>
      </c>
      <c r="L141" s="19">
        <f>SUBTOTAL(9,L140:L140)</f>
        <v>0</v>
      </c>
      <c r="M141" s="19">
        <f>SUBTOTAL(9,M140:M140)</f>
        <v>0</v>
      </c>
      <c r="N141" s="20">
        <f t="shared" si="1"/>
        <v>0</v>
      </c>
      <c r="O141" s="19"/>
    </row>
    <row r="142" spans="1:15" ht="12.75" outlineLevel="3">
      <c r="A142" s="6" t="s">
        <v>138</v>
      </c>
      <c r="B142" s="6" t="s">
        <v>546</v>
      </c>
      <c r="C142" s="6" t="s">
        <v>183</v>
      </c>
      <c r="D142" s="6" t="s">
        <v>119</v>
      </c>
      <c r="E142" s="6" t="s">
        <v>456</v>
      </c>
      <c r="F142" s="7" t="s">
        <v>244</v>
      </c>
      <c r="G142" s="8" t="s">
        <v>407</v>
      </c>
      <c r="H142" s="8" t="s">
        <v>410</v>
      </c>
      <c r="I142" s="9">
        <v>24900</v>
      </c>
      <c r="J142" s="9">
        <v>0</v>
      </c>
      <c r="K142" s="9">
        <v>1500</v>
      </c>
      <c r="L142" s="9">
        <v>0</v>
      </c>
      <c r="M142" s="9">
        <v>0</v>
      </c>
      <c r="N142" s="10">
        <f t="shared" si="1"/>
        <v>0</v>
      </c>
      <c r="O142" s="9" t="s">
        <v>425</v>
      </c>
    </row>
    <row r="143" spans="1:15" ht="12.75" outlineLevel="2">
      <c r="A143" s="13"/>
      <c r="B143" s="14">
        <v>312400</v>
      </c>
      <c r="C143" s="15"/>
      <c r="D143" s="15"/>
      <c r="E143" s="15"/>
      <c r="F143" s="15"/>
      <c r="G143" s="16"/>
      <c r="H143" s="17"/>
      <c r="I143" s="18">
        <f>SUBTOTAL(9,I142:I142)</f>
        <v>24900</v>
      </c>
      <c r="J143" s="19">
        <f>SUBTOTAL(9,J142:J142)</f>
        <v>0</v>
      </c>
      <c r="K143" s="19">
        <f>SUBTOTAL(9,K142:K142)</f>
        <v>1500</v>
      </c>
      <c r="L143" s="19">
        <f>SUBTOTAL(9,L142:L142)</f>
        <v>0</v>
      </c>
      <c r="M143" s="19">
        <f>SUBTOTAL(9,M142:M142)</f>
        <v>0</v>
      </c>
      <c r="N143" s="20">
        <f t="shared" si="1"/>
        <v>0</v>
      </c>
      <c r="O143" s="19"/>
    </row>
    <row r="144" spans="1:15" ht="12.75" outlineLevel="3">
      <c r="A144" s="6" t="s">
        <v>138</v>
      </c>
      <c r="B144" s="6" t="s">
        <v>547</v>
      </c>
      <c r="C144" s="6" t="s">
        <v>183</v>
      </c>
      <c r="D144" s="6" t="s">
        <v>119</v>
      </c>
      <c r="E144" s="6" t="s">
        <v>456</v>
      </c>
      <c r="F144" s="7" t="s">
        <v>245</v>
      </c>
      <c r="G144" s="8" t="s">
        <v>407</v>
      </c>
      <c r="H144" s="8" t="s">
        <v>424</v>
      </c>
      <c r="I144" s="9">
        <v>17500</v>
      </c>
      <c r="J144" s="9">
        <v>0</v>
      </c>
      <c r="K144" s="9">
        <v>700</v>
      </c>
      <c r="L144" s="9">
        <v>700</v>
      </c>
      <c r="M144" s="9">
        <v>694.382</v>
      </c>
      <c r="N144" s="10">
        <f t="shared" si="1"/>
        <v>99.19742857142856</v>
      </c>
      <c r="O144" s="9" t="s">
        <v>425</v>
      </c>
    </row>
    <row r="145" spans="1:15" ht="12.75" outlineLevel="2">
      <c r="A145" s="13"/>
      <c r="B145" s="14">
        <v>312500</v>
      </c>
      <c r="C145" s="15"/>
      <c r="D145" s="15"/>
      <c r="E145" s="15"/>
      <c r="F145" s="15"/>
      <c r="G145" s="16"/>
      <c r="H145" s="17"/>
      <c r="I145" s="18">
        <f>SUBTOTAL(9,I144:I144)</f>
        <v>17500</v>
      </c>
      <c r="J145" s="19">
        <f>SUBTOTAL(9,J144:J144)</f>
        <v>0</v>
      </c>
      <c r="K145" s="19">
        <f>SUBTOTAL(9,K144:K144)</f>
        <v>700</v>
      </c>
      <c r="L145" s="19">
        <f>SUBTOTAL(9,L144:L144)</f>
        <v>700</v>
      </c>
      <c r="M145" s="19">
        <f>SUBTOTAL(9,M144:M144)</f>
        <v>694.382</v>
      </c>
      <c r="N145" s="20">
        <f t="shared" si="1"/>
        <v>99.19742857142856</v>
      </c>
      <c r="O145" s="19"/>
    </row>
    <row r="146" spans="1:15" ht="12.75" outlineLevel="3">
      <c r="A146" s="6" t="s">
        <v>138</v>
      </c>
      <c r="B146" s="6" t="s">
        <v>548</v>
      </c>
      <c r="C146" s="6" t="s">
        <v>183</v>
      </c>
      <c r="D146" s="6" t="s">
        <v>119</v>
      </c>
      <c r="E146" s="6" t="s">
        <v>456</v>
      </c>
      <c r="F146" s="7" t="s">
        <v>246</v>
      </c>
      <c r="G146" s="8" t="s">
        <v>407</v>
      </c>
      <c r="H146" s="8" t="s">
        <v>406</v>
      </c>
      <c r="I146" s="9">
        <v>5300</v>
      </c>
      <c r="J146" s="9">
        <v>251.446</v>
      </c>
      <c r="K146" s="9">
        <v>5040</v>
      </c>
      <c r="L146" s="9">
        <v>4795</v>
      </c>
      <c r="M146" s="9">
        <v>4776.842</v>
      </c>
      <c r="N146" s="10">
        <f t="shared" si="1"/>
        <v>99.62131386861313</v>
      </c>
      <c r="O146" s="9" t="s">
        <v>425</v>
      </c>
    </row>
    <row r="147" spans="1:15" ht="12.75" outlineLevel="2">
      <c r="A147" s="13"/>
      <c r="B147" s="14">
        <v>314300</v>
      </c>
      <c r="C147" s="15"/>
      <c r="D147" s="15"/>
      <c r="E147" s="15"/>
      <c r="F147" s="15"/>
      <c r="G147" s="16"/>
      <c r="H147" s="17"/>
      <c r="I147" s="18">
        <f>SUBTOTAL(9,I146:I146)</f>
        <v>5300</v>
      </c>
      <c r="J147" s="19">
        <f>SUBTOTAL(9,J146:J146)</f>
        <v>251.446</v>
      </c>
      <c r="K147" s="19">
        <f>SUBTOTAL(9,K146:K146)</f>
        <v>5040</v>
      </c>
      <c r="L147" s="19">
        <f>SUBTOTAL(9,L146:L146)</f>
        <v>4795</v>
      </c>
      <c r="M147" s="19">
        <f>SUBTOTAL(9,M146:M146)</f>
        <v>4776.842</v>
      </c>
      <c r="N147" s="20">
        <f t="shared" si="1"/>
        <v>99.62131386861313</v>
      </c>
      <c r="O147" s="19"/>
    </row>
    <row r="148" spans="1:15" ht="12.75" outlineLevel="3">
      <c r="A148" s="6" t="s">
        <v>138</v>
      </c>
      <c r="B148" s="6" t="s">
        <v>549</v>
      </c>
      <c r="C148" s="6" t="s">
        <v>183</v>
      </c>
      <c r="D148" s="6" t="s">
        <v>119</v>
      </c>
      <c r="E148" s="6" t="s">
        <v>456</v>
      </c>
      <c r="F148" s="7" t="s">
        <v>247</v>
      </c>
      <c r="G148" s="8" t="s">
        <v>407</v>
      </c>
      <c r="H148" s="8" t="s">
        <v>405</v>
      </c>
      <c r="I148" s="9">
        <v>2650</v>
      </c>
      <c r="J148" s="9">
        <v>147.024</v>
      </c>
      <c r="K148" s="9">
        <v>25</v>
      </c>
      <c r="L148" s="9">
        <v>25</v>
      </c>
      <c r="M148" s="9">
        <v>5.501</v>
      </c>
      <c r="N148" s="10">
        <f t="shared" si="1"/>
        <v>22.004</v>
      </c>
      <c r="O148" s="9" t="s">
        <v>425</v>
      </c>
    </row>
    <row r="149" spans="1:15" ht="12.75" outlineLevel="2">
      <c r="A149" s="13"/>
      <c r="B149" s="14">
        <v>314400</v>
      </c>
      <c r="C149" s="15"/>
      <c r="D149" s="15"/>
      <c r="E149" s="15"/>
      <c r="F149" s="15"/>
      <c r="G149" s="16"/>
      <c r="H149" s="17"/>
      <c r="I149" s="18">
        <f>SUBTOTAL(9,I148:I148)</f>
        <v>2650</v>
      </c>
      <c r="J149" s="19">
        <f>SUBTOTAL(9,J148:J148)</f>
        <v>147.024</v>
      </c>
      <c r="K149" s="19">
        <f>SUBTOTAL(9,K148:K148)</f>
        <v>25</v>
      </c>
      <c r="L149" s="19">
        <f>SUBTOTAL(9,L148:L148)</f>
        <v>25</v>
      </c>
      <c r="M149" s="19">
        <f>SUBTOTAL(9,M148:M148)</f>
        <v>5.501</v>
      </c>
      <c r="N149" s="20">
        <f t="shared" si="1"/>
        <v>22.004</v>
      </c>
      <c r="O149" s="19"/>
    </row>
    <row r="150" spans="1:15" ht="12.75" outlineLevel="3">
      <c r="A150" s="6" t="s">
        <v>138</v>
      </c>
      <c r="B150" s="6" t="s">
        <v>550</v>
      </c>
      <c r="C150" s="6" t="s">
        <v>183</v>
      </c>
      <c r="D150" s="6" t="s">
        <v>119</v>
      </c>
      <c r="E150" s="6" t="s">
        <v>456</v>
      </c>
      <c r="F150" s="7" t="s">
        <v>248</v>
      </c>
      <c r="G150" s="8" t="s">
        <v>407</v>
      </c>
      <c r="H150" s="8" t="s">
        <v>406</v>
      </c>
      <c r="I150" s="9">
        <v>5171</v>
      </c>
      <c r="J150" s="9">
        <v>197.492</v>
      </c>
      <c r="K150" s="9">
        <v>5680</v>
      </c>
      <c r="L150" s="9">
        <v>4973</v>
      </c>
      <c r="M150" s="9">
        <v>4971.256</v>
      </c>
      <c r="N150" s="10">
        <f t="shared" si="1"/>
        <v>99.96493062537705</v>
      </c>
      <c r="O150" s="9" t="s">
        <v>425</v>
      </c>
    </row>
    <row r="151" spans="1:15" ht="12.75" outlineLevel="2">
      <c r="A151" s="13"/>
      <c r="B151" s="14">
        <v>314500</v>
      </c>
      <c r="C151" s="15"/>
      <c r="D151" s="15"/>
      <c r="E151" s="15"/>
      <c r="F151" s="15"/>
      <c r="G151" s="16"/>
      <c r="H151" s="17"/>
      <c r="I151" s="18">
        <f>SUBTOTAL(9,I150:I150)</f>
        <v>5171</v>
      </c>
      <c r="J151" s="19">
        <f>SUBTOTAL(9,J150:J150)</f>
        <v>197.492</v>
      </c>
      <c r="K151" s="19">
        <f>SUBTOTAL(9,K150:K150)</f>
        <v>5680</v>
      </c>
      <c r="L151" s="19">
        <f>SUBTOTAL(9,L150:L150)</f>
        <v>4973</v>
      </c>
      <c r="M151" s="19">
        <f>SUBTOTAL(9,M150:M150)</f>
        <v>4971.256</v>
      </c>
      <c r="N151" s="20">
        <f t="shared" si="1"/>
        <v>99.96493062537705</v>
      </c>
      <c r="O151" s="19"/>
    </row>
    <row r="152" spans="1:15" ht="12.75" outlineLevel="3">
      <c r="A152" s="6" t="s">
        <v>138</v>
      </c>
      <c r="B152" s="6" t="s">
        <v>551</v>
      </c>
      <c r="C152" s="6" t="s">
        <v>183</v>
      </c>
      <c r="D152" s="6" t="s">
        <v>119</v>
      </c>
      <c r="E152" s="6" t="s">
        <v>456</v>
      </c>
      <c r="F152" s="7" t="s">
        <v>249</v>
      </c>
      <c r="G152" s="8" t="s">
        <v>413</v>
      </c>
      <c r="H152" s="8" t="s">
        <v>405</v>
      </c>
      <c r="I152" s="9">
        <v>4640</v>
      </c>
      <c r="J152" s="9">
        <v>200.546</v>
      </c>
      <c r="K152" s="9">
        <v>100</v>
      </c>
      <c r="L152" s="9">
        <v>4439</v>
      </c>
      <c r="M152" s="9">
        <v>4282.046</v>
      </c>
      <c r="N152" s="10">
        <f t="shared" si="1"/>
        <v>96.4642036494706</v>
      </c>
      <c r="O152" s="9" t="s">
        <v>425</v>
      </c>
    </row>
    <row r="153" spans="1:15" ht="12.75" outlineLevel="2">
      <c r="A153" s="13"/>
      <c r="B153" s="14">
        <v>315400</v>
      </c>
      <c r="C153" s="15"/>
      <c r="D153" s="15"/>
      <c r="E153" s="15"/>
      <c r="F153" s="15"/>
      <c r="G153" s="16"/>
      <c r="H153" s="17"/>
      <c r="I153" s="18">
        <f>SUBTOTAL(9,I152:I152)</f>
        <v>4640</v>
      </c>
      <c r="J153" s="19">
        <f>SUBTOTAL(9,J152:J152)</f>
        <v>200.546</v>
      </c>
      <c r="K153" s="19">
        <f>SUBTOTAL(9,K152:K152)</f>
        <v>100</v>
      </c>
      <c r="L153" s="19">
        <f>SUBTOTAL(9,L152:L152)</f>
        <v>4439</v>
      </c>
      <c r="M153" s="19">
        <f>SUBTOTAL(9,M152:M152)</f>
        <v>4282.046</v>
      </c>
      <c r="N153" s="20">
        <f t="shared" si="1"/>
        <v>96.4642036494706</v>
      </c>
      <c r="O153" s="19"/>
    </row>
    <row r="154" spans="1:15" ht="12.75" outlineLevel="3">
      <c r="A154" s="6" t="s">
        <v>138</v>
      </c>
      <c r="B154" s="6" t="s">
        <v>552</v>
      </c>
      <c r="C154" s="6" t="s">
        <v>183</v>
      </c>
      <c r="D154" s="6" t="s">
        <v>119</v>
      </c>
      <c r="E154" s="6" t="s">
        <v>456</v>
      </c>
      <c r="F154" s="7" t="s">
        <v>250</v>
      </c>
      <c r="G154" s="8" t="s">
        <v>413</v>
      </c>
      <c r="H154" s="8" t="s">
        <v>405</v>
      </c>
      <c r="I154" s="9">
        <v>11185</v>
      </c>
      <c r="J154" s="9">
        <v>498.724</v>
      </c>
      <c r="K154" s="9">
        <v>700</v>
      </c>
      <c r="L154" s="9">
        <v>10686</v>
      </c>
      <c r="M154" s="9">
        <v>10352.35</v>
      </c>
      <c r="N154" s="10">
        <f t="shared" si="1"/>
        <v>96.87769043608459</v>
      </c>
      <c r="O154" s="9" t="s">
        <v>425</v>
      </c>
    </row>
    <row r="155" spans="1:15" ht="12.75" outlineLevel="2">
      <c r="A155" s="13"/>
      <c r="B155" s="14">
        <v>315500</v>
      </c>
      <c r="C155" s="15"/>
      <c r="D155" s="15"/>
      <c r="E155" s="15"/>
      <c r="F155" s="15"/>
      <c r="G155" s="16"/>
      <c r="H155" s="17"/>
      <c r="I155" s="18">
        <f>SUBTOTAL(9,I154:I154)</f>
        <v>11185</v>
      </c>
      <c r="J155" s="19">
        <f>SUBTOTAL(9,J154:J154)</f>
        <v>498.724</v>
      </c>
      <c r="K155" s="19">
        <f>SUBTOTAL(9,K154:K154)</f>
        <v>700</v>
      </c>
      <c r="L155" s="19">
        <f>SUBTOTAL(9,L154:L154)</f>
        <v>10686</v>
      </c>
      <c r="M155" s="19">
        <f>SUBTOTAL(9,M154:M154)</f>
        <v>10352.35</v>
      </c>
      <c r="N155" s="20">
        <f t="shared" si="1"/>
        <v>96.87769043608459</v>
      </c>
      <c r="O155" s="19"/>
    </row>
    <row r="156" spans="1:15" ht="12.75" outlineLevel="3">
      <c r="A156" s="6" t="s">
        <v>138</v>
      </c>
      <c r="B156" s="6" t="s">
        <v>553</v>
      </c>
      <c r="C156" s="6" t="s">
        <v>183</v>
      </c>
      <c r="D156" s="6" t="s">
        <v>119</v>
      </c>
      <c r="E156" s="6" t="s">
        <v>456</v>
      </c>
      <c r="F156" s="7" t="s">
        <v>251</v>
      </c>
      <c r="G156" s="8" t="s">
        <v>413</v>
      </c>
      <c r="H156" s="8" t="s">
        <v>405</v>
      </c>
      <c r="I156" s="9">
        <v>11591</v>
      </c>
      <c r="J156" s="9">
        <v>266.481</v>
      </c>
      <c r="K156" s="9">
        <v>50</v>
      </c>
      <c r="L156" s="9">
        <v>8684</v>
      </c>
      <c r="M156" s="9">
        <v>8678.988</v>
      </c>
      <c r="N156" s="10">
        <f t="shared" si="1"/>
        <v>99.94228466144634</v>
      </c>
      <c r="O156" s="9" t="s">
        <v>425</v>
      </c>
    </row>
    <row r="157" spans="1:15" ht="12.75" outlineLevel="2">
      <c r="A157" s="13"/>
      <c r="B157" s="14">
        <v>316000</v>
      </c>
      <c r="C157" s="15"/>
      <c r="D157" s="15"/>
      <c r="E157" s="15"/>
      <c r="F157" s="15"/>
      <c r="G157" s="16"/>
      <c r="H157" s="17"/>
      <c r="I157" s="18">
        <f>SUBTOTAL(9,I156:I156)</f>
        <v>11591</v>
      </c>
      <c r="J157" s="19">
        <f>SUBTOTAL(9,J156:J156)</f>
        <v>266.481</v>
      </c>
      <c r="K157" s="19">
        <f>SUBTOTAL(9,K156:K156)</f>
        <v>50</v>
      </c>
      <c r="L157" s="19">
        <f>SUBTOTAL(9,L156:L156)</f>
        <v>8684</v>
      </c>
      <c r="M157" s="19">
        <f>SUBTOTAL(9,M156:M156)</f>
        <v>8678.988</v>
      </c>
      <c r="N157" s="20">
        <f t="shared" si="1"/>
        <v>99.94228466144634</v>
      </c>
      <c r="O157" s="19"/>
    </row>
    <row r="158" spans="1:15" ht="12.75" outlineLevel="3">
      <c r="A158" s="6" t="s">
        <v>138</v>
      </c>
      <c r="B158" s="6" t="s">
        <v>554</v>
      </c>
      <c r="C158" s="6" t="s">
        <v>183</v>
      </c>
      <c r="D158" s="6" t="s">
        <v>119</v>
      </c>
      <c r="E158" s="6" t="s">
        <v>456</v>
      </c>
      <c r="F158" s="7" t="s">
        <v>252</v>
      </c>
      <c r="G158" s="8" t="s">
        <v>413</v>
      </c>
      <c r="H158" s="8" t="s">
        <v>405</v>
      </c>
      <c r="I158" s="9">
        <v>6510</v>
      </c>
      <c r="J158" s="9">
        <v>369.602</v>
      </c>
      <c r="K158" s="9">
        <v>25</v>
      </c>
      <c r="L158" s="9">
        <v>25</v>
      </c>
      <c r="M158" s="9">
        <v>0</v>
      </c>
      <c r="N158" s="10">
        <f t="shared" si="1"/>
        <v>0</v>
      </c>
      <c r="O158" s="9" t="s">
        <v>425</v>
      </c>
    </row>
    <row r="159" spans="1:15" ht="12.75" outlineLevel="2">
      <c r="A159" s="13"/>
      <c r="B159" s="14">
        <v>316200</v>
      </c>
      <c r="C159" s="15"/>
      <c r="D159" s="15"/>
      <c r="E159" s="15"/>
      <c r="F159" s="15"/>
      <c r="G159" s="16"/>
      <c r="H159" s="17"/>
      <c r="I159" s="18">
        <f>SUBTOTAL(9,I158:I158)</f>
        <v>6510</v>
      </c>
      <c r="J159" s="19">
        <f>SUBTOTAL(9,J158:J158)</f>
        <v>369.602</v>
      </c>
      <c r="K159" s="19">
        <f>SUBTOTAL(9,K158:K158)</f>
        <v>25</v>
      </c>
      <c r="L159" s="19">
        <f>SUBTOTAL(9,L158:L158)</f>
        <v>25</v>
      </c>
      <c r="M159" s="19">
        <f>SUBTOTAL(9,M158:M158)</f>
        <v>0</v>
      </c>
      <c r="N159" s="20">
        <f t="shared" si="1"/>
        <v>0</v>
      </c>
      <c r="O159" s="19"/>
    </row>
    <row r="160" spans="1:15" ht="12.75" outlineLevel="3">
      <c r="A160" s="6" t="s">
        <v>138</v>
      </c>
      <c r="B160" s="6" t="s">
        <v>555</v>
      </c>
      <c r="C160" s="6" t="s">
        <v>183</v>
      </c>
      <c r="D160" s="6" t="s">
        <v>119</v>
      </c>
      <c r="E160" s="6" t="s">
        <v>456</v>
      </c>
      <c r="F160" s="7" t="s">
        <v>253</v>
      </c>
      <c r="G160" s="8" t="s">
        <v>413</v>
      </c>
      <c r="H160" s="8" t="s">
        <v>406</v>
      </c>
      <c r="I160" s="9">
        <v>11135</v>
      </c>
      <c r="J160" s="9">
        <v>400.632</v>
      </c>
      <c r="K160" s="9">
        <v>6349</v>
      </c>
      <c r="L160" s="9">
        <v>10733</v>
      </c>
      <c r="M160" s="9">
        <v>10727.991</v>
      </c>
      <c r="N160" s="10">
        <f t="shared" si="1"/>
        <v>99.95333084878413</v>
      </c>
      <c r="O160" s="9" t="s">
        <v>425</v>
      </c>
    </row>
    <row r="161" spans="1:15" ht="12.75" outlineLevel="2">
      <c r="A161" s="13"/>
      <c r="B161" s="14">
        <v>318600</v>
      </c>
      <c r="C161" s="15"/>
      <c r="D161" s="15"/>
      <c r="E161" s="15"/>
      <c r="F161" s="15"/>
      <c r="G161" s="16"/>
      <c r="H161" s="17"/>
      <c r="I161" s="18">
        <f>SUBTOTAL(9,I160:I160)</f>
        <v>11135</v>
      </c>
      <c r="J161" s="19">
        <f>SUBTOTAL(9,J160:J160)</f>
        <v>400.632</v>
      </c>
      <c r="K161" s="19">
        <f>SUBTOTAL(9,K160:K160)</f>
        <v>6349</v>
      </c>
      <c r="L161" s="19">
        <f>SUBTOTAL(9,L160:L160)</f>
        <v>10733</v>
      </c>
      <c r="M161" s="19">
        <f>SUBTOTAL(9,M160:M160)</f>
        <v>10727.991</v>
      </c>
      <c r="N161" s="20">
        <f t="shared" si="1"/>
        <v>99.95333084878413</v>
      </c>
      <c r="O161" s="19"/>
    </row>
    <row r="162" spans="1:15" ht="12.75" outlineLevel="3">
      <c r="A162" s="6" t="s">
        <v>138</v>
      </c>
      <c r="B162" s="6" t="s">
        <v>556</v>
      </c>
      <c r="C162" s="6" t="s">
        <v>183</v>
      </c>
      <c r="D162" s="6" t="s">
        <v>119</v>
      </c>
      <c r="E162" s="6" t="s">
        <v>456</v>
      </c>
      <c r="F162" s="7" t="s">
        <v>254</v>
      </c>
      <c r="G162" s="8" t="s">
        <v>414</v>
      </c>
      <c r="H162" s="8" t="s">
        <v>424</v>
      </c>
      <c r="I162" s="9">
        <v>40000</v>
      </c>
      <c r="J162" s="9">
        <v>9742.86</v>
      </c>
      <c r="K162" s="9">
        <v>2000</v>
      </c>
      <c r="L162" s="9">
        <v>5860</v>
      </c>
      <c r="M162" s="9">
        <v>5851.23</v>
      </c>
      <c r="N162" s="10">
        <f t="shared" si="1"/>
        <v>99.85034129692832</v>
      </c>
      <c r="O162" s="9" t="s">
        <v>425</v>
      </c>
    </row>
    <row r="163" spans="1:15" ht="12.75" outlineLevel="2">
      <c r="A163" s="13"/>
      <c r="B163" s="14">
        <v>320300</v>
      </c>
      <c r="C163" s="15"/>
      <c r="D163" s="15"/>
      <c r="E163" s="15"/>
      <c r="F163" s="15"/>
      <c r="G163" s="16"/>
      <c r="H163" s="17"/>
      <c r="I163" s="18">
        <f>SUBTOTAL(9,I162:I162)</f>
        <v>40000</v>
      </c>
      <c r="J163" s="19">
        <f>SUBTOTAL(9,J162:J162)</f>
        <v>9742.86</v>
      </c>
      <c r="K163" s="19">
        <f>SUBTOTAL(9,K162:K162)</f>
        <v>2000</v>
      </c>
      <c r="L163" s="19">
        <f>SUBTOTAL(9,L162:L162)</f>
        <v>5860</v>
      </c>
      <c r="M163" s="19">
        <f>SUBTOTAL(9,M162:M162)</f>
        <v>5851.23</v>
      </c>
      <c r="N163" s="20">
        <f t="shared" si="1"/>
        <v>99.85034129692832</v>
      </c>
      <c r="O163" s="19"/>
    </row>
    <row r="164" spans="1:15" ht="12.75" outlineLevel="3">
      <c r="A164" s="6" t="s">
        <v>138</v>
      </c>
      <c r="B164" s="6" t="s">
        <v>557</v>
      </c>
      <c r="C164" s="6" t="s">
        <v>183</v>
      </c>
      <c r="D164" s="6" t="s">
        <v>119</v>
      </c>
      <c r="E164" s="6" t="s">
        <v>456</v>
      </c>
      <c r="F164" s="7" t="s">
        <v>255</v>
      </c>
      <c r="G164" s="8" t="s">
        <v>414</v>
      </c>
      <c r="H164" s="8" t="s">
        <v>406</v>
      </c>
      <c r="I164" s="9">
        <v>1253</v>
      </c>
      <c r="J164" s="9">
        <v>413</v>
      </c>
      <c r="K164" s="9">
        <v>686</v>
      </c>
      <c r="L164" s="9">
        <v>839</v>
      </c>
      <c r="M164" s="9">
        <v>818.187</v>
      </c>
      <c r="N164" s="10">
        <f t="shared" si="1"/>
        <v>97.51930870083433</v>
      </c>
      <c r="O164" s="9" t="s">
        <v>425</v>
      </c>
    </row>
    <row r="165" spans="1:15" ht="12.75" outlineLevel="2">
      <c r="A165" s="13"/>
      <c r="B165" s="14">
        <v>326800</v>
      </c>
      <c r="C165" s="15"/>
      <c r="D165" s="15"/>
      <c r="E165" s="15"/>
      <c r="F165" s="15"/>
      <c r="G165" s="16"/>
      <c r="H165" s="17"/>
      <c r="I165" s="18">
        <f>SUBTOTAL(9,I164:I164)</f>
        <v>1253</v>
      </c>
      <c r="J165" s="19">
        <f>SUBTOTAL(9,J164:J164)</f>
        <v>413</v>
      </c>
      <c r="K165" s="19">
        <f>SUBTOTAL(9,K164:K164)</f>
        <v>686</v>
      </c>
      <c r="L165" s="19">
        <f>SUBTOTAL(9,L164:L164)</f>
        <v>839</v>
      </c>
      <c r="M165" s="19">
        <f>SUBTOTAL(9,M164:M164)</f>
        <v>818.187</v>
      </c>
      <c r="N165" s="20">
        <f t="shared" si="1"/>
        <v>97.51930870083433</v>
      </c>
      <c r="O165" s="19"/>
    </row>
    <row r="166" spans="1:15" ht="12.75" outlineLevel="3">
      <c r="A166" s="6" t="s">
        <v>138</v>
      </c>
      <c r="B166" s="6" t="s">
        <v>558</v>
      </c>
      <c r="C166" s="6" t="s">
        <v>183</v>
      </c>
      <c r="D166" s="6" t="s">
        <v>119</v>
      </c>
      <c r="E166" s="6" t="s">
        <v>456</v>
      </c>
      <c r="F166" s="7" t="s">
        <v>256</v>
      </c>
      <c r="G166" s="8" t="s">
        <v>422</v>
      </c>
      <c r="H166" s="8" t="s">
        <v>406</v>
      </c>
      <c r="I166" s="9">
        <v>5781</v>
      </c>
      <c r="J166" s="9">
        <v>3785.267</v>
      </c>
      <c r="K166" s="9">
        <v>2100</v>
      </c>
      <c r="L166" s="9">
        <v>1995</v>
      </c>
      <c r="M166" s="9">
        <v>1908.212</v>
      </c>
      <c r="N166" s="10">
        <f t="shared" si="1"/>
        <v>95.64972431077695</v>
      </c>
      <c r="O166" s="9" t="s">
        <v>425</v>
      </c>
    </row>
    <row r="167" spans="1:15" ht="12.75" outlineLevel="2">
      <c r="A167" s="13"/>
      <c r="B167" s="14">
        <v>336100</v>
      </c>
      <c r="C167" s="15"/>
      <c r="D167" s="15"/>
      <c r="E167" s="15"/>
      <c r="F167" s="15"/>
      <c r="G167" s="16"/>
      <c r="H167" s="17"/>
      <c r="I167" s="18">
        <f>SUBTOTAL(9,I166:I166)</f>
        <v>5781</v>
      </c>
      <c r="J167" s="19">
        <f>SUBTOTAL(9,J166:J166)</f>
        <v>3785.267</v>
      </c>
      <c r="K167" s="19">
        <f>SUBTOTAL(9,K166:K166)</f>
        <v>2100</v>
      </c>
      <c r="L167" s="19">
        <f>SUBTOTAL(9,L166:L166)</f>
        <v>1995</v>
      </c>
      <c r="M167" s="19">
        <f>SUBTOTAL(9,M166:M166)</f>
        <v>1908.212</v>
      </c>
      <c r="N167" s="20">
        <f t="shared" si="1"/>
        <v>95.64972431077695</v>
      </c>
      <c r="O167" s="19"/>
    </row>
    <row r="168" spans="1:15" ht="12.75" outlineLevel="3">
      <c r="A168" s="6" t="s">
        <v>138</v>
      </c>
      <c r="B168" s="6" t="s">
        <v>559</v>
      </c>
      <c r="C168" s="6" t="s">
        <v>183</v>
      </c>
      <c r="D168" s="6" t="s">
        <v>119</v>
      </c>
      <c r="E168" s="6" t="s">
        <v>456</v>
      </c>
      <c r="F168" s="7" t="s">
        <v>257</v>
      </c>
      <c r="G168" s="8" t="s">
        <v>426</v>
      </c>
      <c r="H168" s="8" t="s">
        <v>405</v>
      </c>
      <c r="I168" s="9">
        <v>45000</v>
      </c>
      <c r="J168" s="9">
        <v>2935.525</v>
      </c>
      <c r="K168" s="9">
        <v>1800</v>
      </c>
      <c r="L168" s="9">
        <v>535</v>
      </c>
      <c r="M168" s="9">
        <v>326.72</v>
      </c>
      <c r="N168" s="10">
        <f t="shared" si="1"/>
        <v>61.06915887850468</v>
      </c>
      <c r="O168" s="9" t="s">
        <v>425</v>
      </c>
    </row>
    <row r="169" spans="1:15" ht="12.75" outlineLevel="2">
      <c r="A169" s="13"/>
      <c r="B169" s="14">
        <v>340200</v>
      </c>
      <c r="C169" s="15"/>
      <c r="D169" s="15"/>
      <c r="E169" s="15"/>
      <c r="F169" s="15"/>
      <c r="G169" s="16"/>
      <c r="H169" s="17"/>
      <c r="I169" s="18">
        <f>SUBTOTAL(9,I168:I168)</f>
        <v>45000</v>
      </c>
      <c r="J169" s="19">
        <f>SUBTOTAL(9,J168:J168)</f>
        <v>2935.525</v>
      </c>
      <c r="K169" s="19">
        <f>SUBTOTAL(9,K168:K168)</f>
        <v>1800</v>
      </c>
      <c r="L169" s="19">
        <f>SUBTOTAL(9,L168:L168)</f>
        <v>535</v>
      </c>
      <c r="M169" s="19">
        <f>SUBTOTAL(9,M168:M168)</f>
        <v>326.72</v>
      </c>
      <c r="N169" s="20">
        <f t="shared" si="1"/>
        <v>61.06915887850468</v>
      </c>
      <c r="O169" s="19"/>
    </row>
    <row r="170" spans="1:15" ht="12.75" outlineLevel="3">
      <c r="A170" s="6" t="s">
        <v>138</v>
      </c>
      <c r="B170" s="6" t="s">
        <v>560</v>
      </c>
      <c r="C170" s="6" t="s">
        <v>183</v>
      </c>
      <c r="D170" s="6" t="s">
        <v>119</v>
      </c>
      <c r="E170" s="6" t="s">
        <v>456</v>
      </c>
      <c r="F170" s="7" t="s">
        <v>258</v>
      </c>
      <c r="G170" s="8" t="s">
        <v>427</v>
      </c>
      <c r="H170" s="8" t="s">
        <v>424</v>
      </c>
      <c r="I170" s="9">
        <v>78988</v>
      </c>
      <c r="J170" s="9">
        <v>47133.019</v>
      </c>
      <c r="K170" s="9">
        <v>5000</v>
      </c>
      <c r="L170" s="9">
        <v>1781.067</v>
      </c>
      <c r="M170" s="9">
        <v>-132.898</v>
      </c>
      <c r="N170" s="10">
        <f t="shared" si="1"/>
        <v>-7.4617069430852405</v>
      </c>
      <c r="O170" s="9" t="s">
        <v>425</v>
      </c>
    </row>
    <row r="171" spans="1:15" ht="12.75" outlineLevel="3">
      <c r="A171" s="6" t="s">
        <v>138</v>
      </c>
      <c r="B171" s="6" t="s">
        <v>560</v>
      </c>
      <c r="C171" s="6" t="s">
        <v>180</v>
      </c>
      <c r="D171" s="6" t="s">
        <v>119</v>
      </c>
      <c r="E171" s="6" t="s">
        <v>456</v>
      </c>
      <c r="F171" s="7" t="s">
        <v>258</v>
      </c>
      <c r="G171" s="8" t="s">
        <v>427</v>
      </c>
      <c r="H171" s="8" t="s">
        <v>424</v>
      </c>
      <c r="I171" s="9"/>
      <c r="J171" s="9"/>
      <c r="K171" s="9">
        <v>0</v>
      </c>
      <c r="L171" s="9">
        <v>3426.933</v>
      </c>
      <c r="M171" s="9">
        <v>3233.333</v>
      </c>
      <c r="N171" s="10">
        <f t="shared" si="1"/>
        <v>94.35063364238519</v>
      </c>
      <c r="O171" s="9" t="s">
        <v>425</v>
      </c>
    </row>
    <row r="172" spans="1:15" ht="12.75" outlineLevel="2">
      <c r="A172" s="13"/>
      <c r="B172" s="14">
        <v>405200</v>
      </c>
      <c r="C172" s="15"/>
      <c r="D172" s="15"/>
      <c r="E172" s="15"/>
      <c r="F172" s="15"/>
      <c r="G172" s="16"/>
      <c r="H172" s="17"/>
      <c r="I172" s="18">
        <f>SUBTOTAL(9,I170:I171)</f>
        <v>78988</v>
      </c>
      <c r="J172" s="19">
        <f>SUBTOTAL(9,J170:J171)</f>
        <v>47133.019</v>
      </c>
      <c r="K172" s="19">
        <f>SUBTOTAL(9,K170:K171)</f>
        <v>5000</v>
      </c>
      <c r="L172" s="19">
        <f>SUBTOTAL(9,L170:L171)</f>
        <v>5208</v>
      </c>
      <c r="M172" s="19">
        <f>SUBTOTAL(9,M170:M171)</f>
        <v>3100.435</v>
      </c>
      <c r="N172" s="20">
        <f t="shared" si="1"/>
        <v>59.53216205837173</v>
      </c>
      <c r="O172" s="19"/>
    </row>
    <row r="173" spans="1:15" ht="12.75" outlineLevel="3">
      <c r="A173" s="6" t="s">
        <v>138</v>
      </c>
      <c r="B173" s="6" t="s">
        <v>561</v>
      </c>
      <c r="C173" s="6" t="s">
        <v>183</v>
      </c>
      <c r="D173" s="6" t="s">
        <v>119</v>
      </c>
      <c r="E173" s="6" t="s">
        <v>456</v>
      </c>
      <c r="F173" s="7" t="s">
        <v>259</v>
      </c>
      <c r="G173" s="8" t="s">
        <v>416</v>
      </c>
      <c r="H173" s="8" t="s">
        <v>411</v>
      </c>
      <c r="I173" s="9">
        <v>14938</v>
      </c>
      <c r="J173" s="9">
        <v>11179.837</v>
      </c>
      <c r="K173" s="9">
        <v>2000</v>
      </c>
      <c r="L173" s="9">
        <v>2358</v>
      </c>
      <c r="M173" s="9">
        <v>2097.353</v>
      </c>
      <c r="N173" s="10">
        <f t="shared" si="1"/>
        <v>88.94626802374894</v>
      </c>
      <c r="O173" s="9" t="s">
        <v>425</v>
      </c>
    </row>
    <row r="174" spans="1:15" ht="12.75" outlineLevel="2">
      <c r="A174" s="13"/>
      <c r="B174" s="14">
        <v>409000</v>
      </c>
      <c r="C174" s="15"/>
      <c r="D174" s="15"/>
      <c r="E174" s="15"/>
      <c r="F174" s="15"/>
      <c r="G174" s="16"/>
      <c r="H174" s="17"/>
      <c r="I174" s="18">
        <f>SUBTOTAL(9,I173:I173)</f>
        <v>14938</v>
      </c>
      <c r="J174" s="19">
        <f>SUBTOTAL(9,J173:J173)</f>
        <v>11179.837</v>
      </c>
      <c r="K174" s="19">
        <f>SUBTOTAL(9,K173:K173)</f>
        <v>2000</v>
      </c>
      <c r="L174" s="19">
        <f>SUBTOTAL(9,L173:L173)</f>
        <v>2358</v>
      </c>
      <c r="M174" s="19">
        <f>SUBTOTAL(9,M173:M173)</f>
        <v>2097.353</v>
      </c>
      <c r="N174" s="20">
        <f t="shared" si="1"/>
        <v>88.94626802374894</v>
      </c>
      <c r="O174" s="19"/>
    </row>
    <row r="175" spans="1:15" ht="12.75" outlineLevel="3">
      <c r="A175" s="6" t="s">
        <v>138</v>
      </c>
      <c r="B175" s="6" t="s">
        <v>562</v>
      </c>
      <c r="C175" s="6" t="s">
        <v>183</v>
      </c>
      <c r="D175" s="6" t="s">
        <v>119</v>
      </c>
      <c r="E175" s="6" t="s">
        <v>456</v>
      </c>
      <c r="F175" s="7" t="s">
        <v>260</v>
      </c>
      <c r="G175" s="8" t="s">
        <v>428</v>
      </c>
      <c r="H175" s="8" t="s">
        <v>405</v>
      </c>
      <c r="I175" s="9">
        <v>171150</v>
      </c>
      <c r="J175" s="9">
        <v>45976.709</v>
      </c>
      <c r="K175" s="9">
        <v>101325</v>
      </c>
      <c r="L175" s="9">
        <v>109415</v>
      </c>
      <c r="M175" s="9">
        <v>108952.034</v>
      </c>
      <c r="N175" s="10">
        <f t="shared" si="1"/>
        <v>99.576871544121</v>
      </c>
      <c r="O175" s="9" t="s">
        <v>425</v>
      </c>
    </row>
    <row r="176" spans="1:15" ht="12.75" outlineLevel="2">
      <c r="A176" s="13"/>
      <c r="B176" s="14">
        <v>419300</v>
      </c>
      <c r="C176" s="15"/>
      <c r="D176" s="15"/>
      <c r="E176" s="15"/>
      <c r="F176" s="15"/>
      <c r="G176" s="16"/>
      <c r="H176" s="17"/>
      <c r="I176" s="18">
        <f>SUBTOTAL(9,I175:I175)</f>
        <v>171150</v>
      </c>
      <c r="J176" s="19">
        <f>SUBTOTAL(9,J175:J175)</f>
        <v>45976.709</v>
      </c>
      <c r="K176" s="19">
        <f>SUBTOTAL(9,K175:K175)</f>
        <v>101325</v>
      </c>
      <c r="L176" s="19">
        <f>SUBTOTAL(9,L175:L175)</f>
        <v>109415</v>
      </c>
      <c r="M176" s="19">
        <f>SUBTOTAL(9,M175:M175)</f>
        <v>108952.034</v>
      </c>
      <c r="N176" s="20">
        <f t="shared" si="1"/>
        <v>99.576871544121</v>
      </c>
      <c r="O176" s="19"/>
    </row>
    <row r="177" spans="1:15" ht="12.75" outlineLevel="3">
      <c r="A177" s="6" t="s">
        <v>138</v>
      </c>
      <c r="B177" s="6" t="s">
        <v>563</v>
      </c>
      <c r="C177" s="6" t="s">
        <v>183</v>
      </c>
      <c r="D177" s="6" t="s">
        <v>119</v>
      </c>
      <c r="E177" s="6" t="s">
        <v>456</v>
      </c>
      <c r="F177" s="47" t="s">
        <v>869</v>
      </c>
      <c r="G177" s="8" t="s">
        <v>421</v>
      </c>
      <c r="H177" s="8" t="s">
        <v>406</v>
      </c>
      <c r="I177" s="9">
        <v>17943</v>
      </c>
      <c r="J177" s="9">
        <v>405.222</v>
      </c>
      <c r="K177" s="9">
        <v>17968</v>
      </c>
      <c r="L177" s="9">
        <v>16589</v>
      </c>
      <c r="M177" s="9">
        <v>16585.377</v>
      </c>
      <c r="N177" s="10">
        <f t="shared" si="1"/>
        <v>99.97816022665621</v>
      </c>
      <c r="O177" s="9" t="s">
        <v>425</v>
      </c>
    </row>
    <row r="178" spans="1:15" ht="12.75" outlineLevel="2">
      <c r="A178" s="13"/>
      <c r="B178" s="14">
        <v>465600</v>
      </c>
      <c r="C178" s="15"/>
      <c r="D178" s="15"/>
      <c r="E178" s="15"/>
      <c r="F178" s="15"/>
      <c r="G178" s="16"/>
      <c r="H178" s="17"/>
      <c r="I178" s="18">
        <f>SUBTOTAL(9,I177:I177)</f>
        <v>17943</v>
      </c>
      <c r="J178" s="19">
        <f>SUBTOTAL(9,J177:J177)</f>
        <v>405.222</v>
      </c>
      <c r="K178" s="19">
        <f>SUBTOTAL(9,K177:K177)</f>
        <v>17968</v>
      </c>
      <c r="L178" s="19">
        <f>SUBTOTAL(9,L177:L177)</f>
        <v>16589</v>
      </c>
      <c r="M178" s="19">
        <f>SUBTOTAL(9,M177:M177)</f>
        <v>16585.377</v>
      </c>
      <c r="N178" s="20">
        <f t="shared" si="1"/>
        <v>99.97816022665621</v>
      </c>
      <c r="O178" s="19"/>
    </row>
    <row r="179" spans="1:15" ht="12.75" outlineLevel="1">
      <c r="A179" s="21">
        <v>2310</v>
      </c>
      <c r="B179" s="76" t="s">
        <v>851</v>
      </c>
      <c r="C179" s="77"/>
      <c r="D179" s="77"/>
      <c r="E179" s="77"/>
      <c r="F179" s="77"/>
      <c r="G179" s="77"/>
      <c r="H179" s="78"/>
      <c r="I179" s="29">
        <f>SUBTOTAL(9,I125:I177)</f>
        <v>577342</v>
      </c>
      <c r="J179" s="29">
        <f>SUBTOTAL(9,J125:J177)</f>
        <v>123903.386</v>
      </c>
      <c r="K179" s="29">
        <f>SUBTOTAL(9,K125:K177)</f>
        <v>155748</v>
      </c>
      <c r="L179" s="29">
        <f>SUBTOTAL(9,L125:L177)</f>
        <v>190204</v>
      </c>
      <c r="M179" s="29">
        <f>SUBTOTAL(9,M125:M177)</f>
        <v>185593.119</v>
      </c>
      <c r="N179" s="30">
        <f t="shared" si="1"/>
        <v>97.57582332653362</v>
      </c>
      <c r="O179" s="29"/>
    </row>
    <row r="180" spans="1:15" ht="12.75" outlineLevel="3">
      <c r="A180" s="6" t="s">
        <v>139</v>
      </c>
      <c r="B180" s="6" t="s">
        <v>564</v>
      </c>
      <c r="C180" s="6" t="s">
        <v>183</v>
      </c>
      <c r="D180" s="6" t="s">
        <v>119</v>
      </c>
      <c r="E180" s="6" t="s">
        <v>456</v>
      </c>
      <c r="F180" s="7" t="s">
        <v>261</v>
      </c>
      <c r="G180" s="8" t="s">
        <v>406</v>
      </c>
      <c r="H180" s="8" t="s">
        <v>410</v>
      </c>
      <c r="I180" s="9">
        <v>214163</v>
      </c>
      <c r="J180" s="9">
        <v>0</v>
      </c>
      <c r="K180" s="9">
        <v>0</v>
      </c>
      <c r="L180" s="9">
        <v>20</v>
      </c>
      <c r="M180" s="9">
        <v>0</v>
      </c>
      <c r="N180" s="10">
        <f t="shared" si="1"/>
        <v>0</v>
      </c>
      <c r="O180" s="9" t="s">
        <v>425</v>
      </c>
    </row>
    <row r="181" spans="1:15" ht="12.75" outlineLevel="2">
      <c r="A181" s="13"/>
      <c r="B181" s="14">
        <v>304300</v>
      </c>
      <c r="C181" s="15"/>
      <c r="D181" s="15"/>
      <c r="E181" s="15"/>
      <c r="F181" s="15"/>
      <c r="G181" s="16"/>
      <c r="H181" s="17"/>
      <c r="I181" s="18">
        <f>SUBTOTAL(9,I180:I180)</f>
        <v>214163</v>
      </c>
      <c r="J181" s="19">
        <f>SUBTOTAL(9,J180:J180)</f>
        <v>0</v>
      </c>
      <c r="K181" s="19">
        <f>SUBTOTAL(9,K180:K180)</f>
        <v>0</v>
      </c>
      <c r="L181" s="19">
        <f>SUBTOTAL(9,L180:L180)</f>
        <v>20</v>
      </c>
      <c r="M181" s="19">
        <f>SUBTOTAL(9,M180:M180)</f>
        <v>0</v>
      </c>
      <c r="N181" s="20">
        <f t="shared" si="1"/>
        <v>0</v>
      </c>
      <c r="O181" s="19"/>
    </row>
    <row r="182" spans="1:15" ht="12.75" outlineLevel="3">
      <c r="A182" s="6" t="s">
        <v>139</v>
      </c>
      <c r="B182" s="6" t="s">
        <v>565</v>
      </c>
      <c r="C182" s="6" t="s">
        <v>183</v>
      </c>
      <c r="D182" s="6" t="s">
        <v>119</v>
      </c>
      <c r="E182" s="6" t="s">
        <v>456</v>
      </c>
      <c r="F182" s="7" t="s">
        <v>262</v>
      </c>
      <c r="G182" s="8" t="s">
        <v>406</v>
      </c>
      <c r="H182" s="8" t="s">
        <v>405</v>
      </c>
      <c r="I182" s="9">
        <v>2000</v>
      </c>
      <c r="J182" s="9">
        <v>0</v>
      </c>
      <c r="K182" s="9">
        <v>0</v>
      </c>
      <c r="L182" s="9">
        <v>20</v>
      </c>
      <c r="M182" s="9">
        <v>0</v>
      </c>
      <c r="N182" s="10">
        <f t="shared" si="1"/>
        <v>0</v>
      </c>
      <c r="O182" s="9" t="s">
        <v>425</v>
      </c>
    </row>
    <row r="183" spans="1:15" ht="12.75" outlineLevel="2">
      <c r="A183" s="13"/>
      <c r="B183" s="14">
        <v>304400</v>
      </c>
      <c r="C183" s="15"/>
      <c r="D183" s="15"/>
      <c r="E183" s="15"/>
      <c r="F183" s="15"/>
      <c r="G183" s="16"/>
      <c r="H183" s="17"/>
      <c r="I183" s="18">
        <f>SUBTOTAL(9,I182:I182)</f>
        <v>2000</v>
      </c>
      <c r="J183" s="19">
        <f>SUBTOTAL(9,J182:J182)</f>
        <v>0</v>
      </c>
      <c r="K183" s="19">
        <f>SUBTOTAL(9,K182:K182)</f>
        <v>0</v>
      </c>
      <c r="L183" s="19">
        <f>SUBTOTAL(9,L182:L182)</f>
        <v>20</v>
      </c>
      <c r="M183" s="19">
        <f>SUBTOTAL(9,M182:M182)</f>
        <v>0</v>
      </c>
      <c r="N183" s="20">
        <f t="shared" si="1"/>
        <v>0</v>
      </c>
      <c r="O183" s="19"/>
    </row>
    <row r="184" spans="1:15" ht="12.75" outlineLevel="3">
      <c r="A184" s="6" t="s">
        <v>139</v>
      </c>
      <c r="B184" s="6" t="s">
        <v>566</v>
      </c>
      <c r="C184" s="6" t="s">
        <v>183</v>
      </c>
      <c r="D184" s="6" t="s">
        <v>119</v>
      </c>
      <c r="E184" s="6" t="s">
        <v>456</v>
      </c>
      <c r="F184" s="7" t="s">
        <v>263</v>
      </c>
      <c r="G184" s="8" t="s">
        <v>406</v>
      </c>
      <c r="H184" s="8" t="s">
        <v>424</v>
      </c>
      <c r="I184" s="9">
        <v>25000</v>
      </c>
      <c r="J184" s="9">
        <v>0</v>
      </c>
      <c r="K184" s="9">
        <v>0</v>
      </c>
      <c r="L184" s="9">
        <v>20</v>
      </c>
      <c r="M184" s="9">
        <v>0</v>
      </c>
      <c r="N184" s="10">
        <f aca="true" t="shared" si="2" ref="N184:N247">IF(M184=0,0,(M184/L184*100))</f>
        <v>0</v>
      </c>
      <c r="O184" s="9" t="s">
        <v>425</v>
      </c>
    </row>
    <row r="185" spans="1:15" ht="12.75" outlineLevel="2">
      <c r="A185" s="13"/>
      <c r="B185" s="14">
        <v>304500</v>
      </c>
      <c r="C185" s="15"/>
      <c r="D185" s="15"/>
      <c r="E185" s="15"/>
      <c r="F185" s="15"/>
      <c r="G185" s="16"/>
      <c r="H185" s="17"/>
      <c r="I185" s="18">
        <f>SUBTOTAL(9,I184:I184)</f>
        <v>25000</v>
      </c>
      <c r="J185" s="19">
        <f>SUBTOTAL(9,J184:J184)</f>
        <v>0</v>
      </c>
      <c r="K185" s="19">
        <f>SUBTOTAL(9,K184:K184)</f>
        <v>0</v>
      </c>
      <c r="L185" s="19">
        <f>SUBTOTAL(9,L184:L184)</f>
        <v>20</v>
      </c>
      <c r="M185" s="19">
        <f>SUBTOTAL(9,M184:M184)</f>
        <v>0</v>
      </c>
      <c r="N185" s="20">
        <f t="shared" si="2"/>
        <v>0</v>
      </c>
      <c r="O185" s="19"/>
    </row>
    <row r="186" spans="1:15" ht="12.75" outlineLevel="3">
      <c r="A186" s="6" t="s">
        <v>139</v>
      </c>
      <c r="B186" s="6" t="s">
        <v>567</v>
      </c>
      <c r="C186" s="6" t="s">
        <v>183</v>
      </c>
      <c r="D186" s="6" t="s">
        <v>119</v>
      </c>
      <c r="E186" s="6" t="s">
        <v>456</v>
      </c>
      <c r="F186" s="7" t="s">
        <v>484</v>
      </c>
      <c r="G186" s="8" t="s">
        <v>406</v>
      </c>
      <c r="H186" s="8" t="s">
        <v>411</v>
      </c>
      <c r="I186" s="9">
        <v>32292</v>
      </c>
      <c r="J186" s="9">
        <v>0</v>
      </c>
      <c r="K186" s="9">
        <v>0</v>
      </c>
      <c r="L186" s="9">
        <v>30</v>
      </c>
      <c r="M186" s="9">
        <v>0</v>
      </c>
      <c r="N186" s="10">
        <f t="shared" si="2"/>
        <v>0</v>
      </c>
      <c r="O186" s="9" t="s">
        <v>425</v>
      </c>
    </row>
    <row r="187" spans="1:15" ht="12.75" outlineLevel="2">
      <c r="A187" s="13"/>
      <c r="B187" s="14">
        <v>305300</v>
      </c>
      <c r="C187" s="15"/>
      <c r="D187" s="15"/>
      <c r="E187" s="15"/>
      <c r="F187" s="15"/>
      <c r="G187" s="16"/>
      <c r="H187" s="17"/>
      <c r="I187" s="18">
        <f>SUBTOTAL(9,I186:I186)</f>
        <v>32292</v>
      </c>
      <c r="J187" s="19">
        <f>SUBTOTAL(9,J186:J186)</f>
        <v>0</v>
      </c>
      <c r="K187" s="19">
        <f>SUBTOTAL(9,K186:K186)</f>
        <v>0</v>
      </c>
      <c r="L187" s="19">
        <f>SUBTOTAL(9,L186:L186)</f>
        <v>30</v>
      </c>
      <c r="M187" s="19">
        <f>SUBTOTAL(9,M186:M186)</f>
        <v>0</v>
      </c>
      <c r="N187" s="20">
        <f t="shared" si="2"/>
        <v>0</v>
      </c>
      <c r="O187" s="19"/>
    </row>
    <row r="188" spans="1:15" ht="12.75" outlineLevel="3">
      <c r="A188" s="6" t="s">
        <v>139</v>
      </c>
      <c r="B188" s="6" t="s">
        <v>568</v>
      </c>
      <c r="C188" s="6" t="s">
        <v>183</v>
      </c>
      <c r="D188" s="6" t="s">
        <v>119</v>
      </c>
      <c r="E188" s="6" t="s">
        <v>456</v>
      </c>
      <c r="F188" s="7" t="s">
        <v>264</v>
      </c>
      <c r="G188" s="8" t="s">
        <v>406</v>
      </c>
      <c r="H188" s="8" t="s">
        <v>406</v>
      </c>
      <c r="I188" s="9">
        <v>3700</v>
      </c>
      <c r="J188" s="9">
        <v>0</v>
      </c>
      <c r="K188" s="9">
        <v>1500</v>
      </c>
      <c r="L188" s="9">
        <v>1500</v>
      </c>
      <c r="M188" s="9">
        <v>246.061</v>
      </c>
      <c r="N188" s="10">
        <f t="shared" si="2"/>
        <v>16.404066666666665</v>
      </c>
      <c r="O188" s="9" t="s">
        <v>425</v>
      </c>
    </row>
    <row r="189" spans="1:15" ht="12.75" outlineLevel="2">
      <c r="A189" s="13"/>
      <c r="B189" s="14">
        <v>308000</v>
      </c>
      <c r="C189" s="15"/>
      <c r="D189" s="15"/>
      <c r="E189" s="15"/>
      <c r="F189" s="15"/>
      <c r="G189" s="16"/>
      <c r="H189" s="17"/>
      <c r="I189" s="18">
        <f>SUBTOTAL(9,I188:I188)</f>
        <v>3700</v>
      </c>
      <c r="J189" s="19">
        <f>SUBTOTAL(9,J188:J188)</f>
        <v>0</v>
      </c>
      <c r="K189" s="19">
        <f>SUBTOTAL(9,K188:K188)</f>
        <v>1500</v>
      </c>
      <c r="L189" s="19">
        <f>SUBTOTAL(9,L188:L188)</f>
        <v>1500</v>
      </c>
      <c r="M189" s="19">
        <f>SUBTOTAL(9,M188:M188)</f>
        <v>246.061</v>
      </c>
      <c r="N189" s="20">
        <f t="shared" si="2"/>
        <v>16.404066666666665</v>
      </c>
      <c r="O189" s="19"/>
    </row>
    <row r="190" spans="1:15" ht="12.75" outlineLevel="3">
      <c r="A190" s="6" t="s">
        <v>139</v>
      </c>
      <c r="B190" s="6" t="s">
        <v>569</v>
      </c>
      <c r="C190" s="6" t="s">
        <v>183</v>
      </c>
      <c r="D190" s="6" t="s">
        <v>119</v>
      </c>
      <c r="E190" s="6" t="s">
        <v>456</v>
      </c>
      <c r="F190" s="7" t="s">
        <v>265</v>
      </c>
      <c r="G190" s="8">
        <v>2009</v>
      </c>
      <c r="H190" s="8">
        <v>2013</v>
      </c>
      <c r="I190" s="9">
        <v>30</v>
      </c>
      <c r="J190" s="9">
        <v>0</v>
      </c>
      <c r="K190" s="9">
        <v>30</v>
      </c>
      <c r="L190" s="9">
        <v>0</v>
      </c>
      <c r="M190" s="9">
        <v>0</v>
      </c>
      <c r="N190" s="10">
        <f t="shared" si="2"/>
        <v>0</v>
      </c>
      <c r="O190" s="9" t="s">
        <v>425</v>
      </c>
    </row>
    <row r="191" spans="1:15" ht="12.75" outlineLevel="2">
      <c r="A191" s="13"/>
      <c r="B191" s="14">
        <v>308100</v>
      </c>
      <c r="C191" s="15"/>
      <c r="D191" s="15"/>
      <c r="E191" s="15"/>
      <c r="F191" s="15"/>
      <c r="G191" s="16"/>
      <c r="H191" s="17"/>
      <c r="I191" s="18">
        <f>SUBTOTAL(9,I190:I190)</f>
        <v>30</v>
      </c>
      <c r="J191" s="19">
        <f>SUBTOTAL(9,J190:J190)</f>
        <v>0</v>
      </c>
      <c r="K191" s="19">
        <f>SUBTOTAL(9,K190:K190)</f>
        <v>30</v>
      </c>
      <c r="L191" s="19">
        <f>SUBTOTAL(9,L190:L190)</f>
        <v>0</v>
      </c>
      <c r="M191" s="19">
        <f>SUBTOTAL(9,M190:M190)</f>
        <v>0</v>
      </c>
      <c r="N191" s="20">
        <f t="shared" si="2"/>
        <v>0</v>
      </c>
      <c r="O191" s="19"/>
    </row>
    <row r="192" spans="1:15" ht="12.75" outlineLevel="3">
      <c r="A192" s="6" t="s">
        <v>139</v>
      </c>
      <c r="B192" s="6" t="s">
        <v>570</v>
      </c>
      <c r="C192" s="6" t="s">
        <v>183</v>
      </c>
      <c r="D192" s="6" t="s">
        <v>119</v>
      </c>
      <c r="E192" s="6" t="s">
        <v>456</v>
      </c>
      <c r="F192" s="7" t="s">
        <v>266</v>
      </c>
      <c r="G192" s="8" t="s">
        <v>406</v>
      </c>
      <c r="H192" s="8" t="s">
        <v>424</v>
      </c>
      <c r="I192" s="9">
        <v>13900</v>
      </c>
      <c r="J192" s="9">
        <v>0</v>
      </c>
      <c r="K192" s="9">
        <v>30</v>
      </c>
      <c r="L192" s="9">
        <v>0</v>
      </c>
      <c r="M192" s="9">
        <v>0</v>
      </c>
      <c r="N192" s="10">
        <f t="shared" si="2"/>
        <v>0</v>
      </c>
      <c r="O192" s="9" t="s">
        <v>425</v>
      </c>
    </row>
    <row r="193" spans="1:15" ht="12.75" outlineLevel="2">
      <c r="A193" s="13"/>
      <c r="B193" s="14">
        <v>308200</v>
      </c>
      <c r="C193" s="15"/>
      <c r="D193" s="15"/>
      <c r="E193" s="15"/>
      <c r="F193" s="15"/>
      <c r="G193" s="16"/>
      <c r="H193" s="17"/>
      <c r="I193" s="18">
        <f>SUBTOTAL(9,I192:I192)</f>
        <v>13900</v>
      </c>
      <c r="J193" s="19">
        <f>SUBTOTAL(9,J192:J192)</f>
        <v>0</v>
      </c>
      <c r="K193" s="19">
        <f>SUBTOTAL(9,K192:K192)</f>
        <v>30</v>
      </c>
      <c r="L193" s="19">
        <f>SUBTOTAL(9,L192:L192)</f>
        <v>0</v>
      </c>
      <c r="M193" s="19">
        <f>SUBTOTAL(9,M192:M192)</f>
        <v>0</v>
      </c>
      <c r="N193" s="20">
        <f t="shared" si="2"/>
        <v>0</v>
      </c>
      <c r="O193" s="19"/>
    </row>
    <row r="194" spans="1:15" ht="12.75" outlineLevel="3">
      <c r="A194" s="6" t="s">
        <v>139</v>
      </c>
      <c r="B194" s="6" t="s">
        <v>571</v>
      </c>
      <c r="C194" s="6" t="s">
        <v>183</v>
      </c>
      <c r="D194" s="6" t="s">
        <v>119</v>
      </c>
      <c r="E194" s="6" t="s">
        <v>456</v>
      </c>
      <c r="F194" s="7" t="s">
        <v>267</v>
      </c>
      <c r="G194" s="8" t="s">
        <v>406</v>
      </c>
      <c r="H194" s="8" t="s">
        <v>424</v>
      </c>
      <c r="I194" s="9">
        <v>46750</v>
      </c>
      <c r="J194" s="9">
        <v>0</v>
      </c>
      <c r="K194" s="9">
        <v>30</v>
      </c>
      <c r="L194" s="9">
        <v>0</v>
      </c>
      <c r="M194" s="9">
        <v>0</v>
      </c>
      <c r="N194" s="10">
        <f t="shared" si="2"/>
        <v>0</v>
      </c>
      <c r="O194" s="9" t="s">
        <v>425</v>
      </c>
    </row>
    <row r="195" spans="1:15" ht="12.75" outlineLevel="2">
      <c r="A195" s="13"/>
      <c r="B195" s="14">
        <v>308300</v>
      </c>
      <c r="C195" s="15"/>
      <c r="D195" s="15"/>
      <c r="E195" s="15"/>
      <c r="F195" s="15"/>
      <c r="G195" s="16"/>
      <c r="H195" s="17"/>
      <c r="I195" s="18">
        <f>SUBTOTAL(9,I194:I194)</f>
        <v>46750</v>
      </c>
      <c r="J195" s="19">
        <f>SUBTOTAL(9,J194:J194)</f>
        <v>0</v>
      </c>
      <c r="K195" s="19">
        <f>SUBTOTAL(9,K194:K194)</f>
        <v>30</v>
      </c>
      <c r="L195" s="19">
        <f>SUBTOTAL(9,L194:L194)</f>
        <v>0</v>
      </c>
      <c r="M195" s="19">
        <f>SUBTOTAL(9,M194:M194)</f>
        <v>0</v>
      </c>
      <c r="N195" s="20">
        <f t="shared" si="2"/>
        <v>0</v>
      </c>
      <c r="O195" s="19"/>
    </row>
    <row r="196" spans="1:15" ht="12.75" outlineLevel="3">
      <c r="A196" s="6" t="s">
        <v>139</v>
      </c>
      <c r="B196" s="6" t="s">
        <v>572</v>
      </c>
      <c r="C196" s="6" t="s">
        <v>183</v>
      </c>
      <c r="D196" s="6" t="s">
        <v>119</v>
      </c>
      <c r="E196" s="6" t="s">
        <v>456</v>
      </c>
      <c r="F196" s="7" t="s">
        <v>268</v>
      </c>
      <c r="G196" s="8" t="s">
        <v>406</v>
      </c>
      <c r="H196" s="8" t="s">
        <v>410</v>
      </c>
      <c r="I196" s="9">
        <v>24300</v>
      </c>
      <c r="J196" s="9">
        <v>0</v>
      </c>
      <c r="K196" s="9">
        <v>1100</v>
      </c>
      <c r="L196" s="9">
        <v>1280</v>
      </c>
      <c r="M196" s="9">
        <v>1278.292</v>
      </c>
      <c r="N196" s="10">
        <f t="shared" si="2"/>
        <v>99.86656249999999</v>
      </c>
      <c r="O196" s="9" t="s">
        <v>425</v>
      </c>
    </row>
    <row r="197" spans="1:15" ht="12.75" outlineLevel="2">
      <c r="A197" s="13"/>
      <c r="B197" s="14">
        <v>308400</v>
      </c>
      <c r="C197" s="15"/>
      <c r="D197" s="15"/>
      <c r="E197" s="15"/>
      <c r="F197" s="15"/>
      <c r="G197" s="16"/>
      <c r="H197" s="17"/>
      <c r="I197" s="18">
        <f>SUBTOTAL(9,I196:I196)</f>
        <v>24300</v>
      </c>
      <c r="J197" s="19">
        <f>SUBTOTAL(9,J196:J196)</f>
        <v>0</v>
      </c>
      <c r="K197" s="19">
        <f>SUBTOTAL(9,K196:K196)</f>
        <v>1100</v>
      </c>
      <c r="L197" s="19">
        <f>SUBTOTAL(9,L196:L196)</f>
        <v>1280</v>
      </c>
      <c r="M197" s="19">
        <f>SUBTOTAL(9,M196:M196)</f>
        <v>1278.292</v>
      </c>
      <c r="N197" s="20">
        <f t="shared" si="2"/>
        <v>99.86656249999999</v>
      </c>
      <c r="O197" s="19"/>
    </row>
    <row r="198" spans="1:15" ht="12.75" outlineLevel="3">
      <c r="A198" s="6" t="s">
        <v>139</v>
      </c>
      <c r="B198" s="6" t="s">
        <v>573</v>
      </c>
      <c r="C198" s="6" t="s">
        <v>183</v>
      </c>
      <c r="D198" s="6" t="s">
        <v>119</v>
      </c>
      <c r="E198" s="6" t="s">
        <v>456</v>
      </c>
      <c r="F198" s="7" t="s">
        <v>269</v>
      </c>
      <c r="G198" s="8" t="s">
        <v>406</v>
      </c>
      <c r="H198" s="8" t="s">
        <v>405</v>
      </c>
      <c r="I198" s="9">
        <v>102310</v>
      </c>
      <c r="J198" s="9">
        <v>0</v>
      </c>
      <c r="K198" s="9">
        <v>45000</v>
      </c>
      <c r="L198" s="9">
        <v>40000</v>
      </c>
      <c r="M198" s="9">
        <v>23351.13</v>
      </c>
      <c r="N198" s="10">
        <f t="shared" si="2"/>
        <v>58.37782500000001</v>
      </c>
      <c r="O198" s="9" t="s">
        <v>409</v>
      </c>
    </row>
    <row r="199" spans="1:15" ht="12.75" outlineLevel="2">
      <c r="A199" s="13"/>
      <c r="B199" s="14">
        <v>308800</v>
      </c>
      <c r="C199" s="15"/>
      <c r="D199" s="15"/>
      <c r="E199" s="15"/>
      <c r="F199" s="15"/>
      <c r="G199" s="16"/>
      <c r="H199" s="17"/>
      <c r="I199" s="18">
        <f>SUBTOTAL(9,I198:I198)</f>
        <v>102310</v>
      </c>
      <c r="J199" s="19">
        <f>SUBTOTAL(9,J198:J198)</f>
        <v>0</v>
      </c>
      <c r="K199" s="19">
        <f>SUBTOTAL(9,K198:K198)</f>
        <v>45000</v>
      </c>
      <c r="L199" s="19">
        <f>SUBTOTAL(9,L198:L198)</f>
        <v>40000</v>
      </c>
      <c r="M199" s="19">
        <f>SUBTOTAL(9,M198:M198)</f>
        <v>23351.13</v>
      </c>
      <c r="N199" s="20">
        <f t="shared" si="2"/>
        <v>58.37782500000001</v>
      </c>
      <c r="O199" s="19"/>
    </row>
    <row r="200" spans="1:15" ht="12.75" outlineLevel="3">
      <c r="A200" s="6" t="s">
        <v>139</v>
      </c>
      <c r="B200" s="6" t="s">
        <v>574</v>
      </c>
      <c r="C200" s="6" t="s">
        <v>183</v>
      </c>
      <c r="D200" s="6" t="s">
        <v>119</v>
      </c>
      <c r="E200" s="6" t="s">
        <v>456</v>
      </c>
      <c r="F200" s="7" t="s">
        <v>270</v>
      </c>
      <c r="G200" s="8" t="s">
        <v>407</v>
      </c>
      <c r="H200" s="8" t="s">
        <v>410</v>
      </c>
      <c r="I200" s="9">
        <v>14200</v>
      </c>
      <c r="J200" s="9">
        <v>0</v>
      </c>
      <c r="K200" s="9">
        <v>1000</v>
      </c>
      <c r="L200" s="9">
        <v>530</v>
      </c>
      <c r="M200" s="9">
        <v>529.899</v>
      </c>
      <c r="N200" s="10">
        <f t="shared" si="2"/>
        <v>99.98094339622642</v>
      </c>
      <c r="O200" s="9" t="s">
        <v>425</v>
      </c>
    </row>
    <row r="201" spans="1:15" ht="12.75" outlineLevel="2">
      <c r="A201" s="13"/>
      <c r="B201" s="14">
        <v>310500</v>
      </c>
      <c r="C201" s="15"/>
      <c r="D201" s="15"/>
      <c r="E201" s="15"/>
      <c r="F201" s="15"/>
      <c r="G201" s="16"/>
      <c r="H201" s="17"/>
      <c r="I201" s="18">
        <f>SUBTOTAL(9,I200:I200)</f>
        <v>14200</v>
      </c>
      <c r="J201" s="19">
        <f>SUBTOTAL(9,J200:J200)</f>
        <v>0</v>
      </c>
      <c r="K201" s="19">
        <f>SUBTOTAL(9,K200:K200)</f>
        <v>1000</v>
      </c>
      <c r="L201" s="19">
        <f>SUBTOTAL(9,L200:L200)</f>
        <v>530</v>
      </c>
      <c r="M201" s="19">
        <f>SUBTOTAL(9,M200:M200)</f>
        <v>529.899</v>
      </c>
      <c r="N201" s="20">
        <f t="shared" si="2"/>
        <v>99.98094339622642</v>
      </c>
      <c r="O201" s="19"/>
    </row>
    <row r="202" spans="1:15" ht="12.75" outlineLevel="3">
      <c r="A202" s="6" t="s">
        <v>139</v>
      </c>
      <c r="B202" s="6" t="s">
        <v>575</v>
      </c>
      <c r="C202" s="6" t="s">
        <v>183</v>
      </c>
      <c r="D202" s="6" t="s">
        <v>119</v>
      </c>
      <c r="E202" s="6" t="s">
        <v>456</v>
      </c>
      <c r="F202" s="7" t="s">
        <v>804</v>
      </c>
      <c r="G202" s="8" t="s">
        <v>407</v>
      </c>
      <c r="H202" s="8" t="s">
        <v>405</v>
      </c>
      <c r="I202" s="9">
        <v>4000</v>
      </c>
      <c r="J202" s="9">
        <v>0</v>
      </c>
      <c r="K202" s="9">
        <v>2000</v>
      </c>
      <c r="L202" s="9">
        <v>500</v>
      </c>
      <c r="M202" s="9">
        <v>79.73</v>
      </c>
      <c r="N202" s="10">
        <f t="shared" si="2"/>
        <v>15.946000000000002</v>
      </c>
      <c r="O202" s="9" t="s">
        <v>409</v>
      </c>
    </row>
    <row r="203" spans="1:15" ht="12.75" outlineLevel="2">
      <c r="A203" s="13"/>
      <c r="B203" s="14">
        <v>311500</v>
      </c>
      <c r="C203" s="15"/>
      <c r="D203" s="15"/>
      <c r="E203" s="15"/>
      <c r="F203" s="15"/>
      <c r="G203" s="16"/>
      <c r="H203" s="17"/>
      <c r="I203" s="18">
        <f>SUBTOTAL(9,I202:I202)</f>
        <v>4000</v>
      </c>
      <c r="J203" s="19">
        <f>SUBTOTAL(9,J202:J202)</f>
        <v>0</v>
      </c>
      <c r="K203" s="19">
        <f>SUBTOTAL(9,K202:K202)</f>
        <v>2000</v>
      </c>
      <c r="L203" s="19">
        <f>SUBTOTAL(9,L202:L202)</f>
        <v>500</v>
      </c>
      <c r="M203" s="19">
        <f>SUBTOTAL(9,M202:M202)</f>
        <v>79.73</v>
      </c>
      <c r="N203" s="20">
        <f t="shared" si="2"/>
        <v>15.946000000000002</v>
      </c>
      <c r="O203" s="19"/>
    </row>
    <row r="204" spans="1:15" ht="12.75" outlineLevel="3">
      <c r="A204" s="6" t="s">
        <v>139</v>
      </c>
      <c r="B204" s="6" t="s">
        <v>576</v>
      </c>
      <c r="C204" s="6" t="s">
        <v>183</v>
      </c>
      <c r="D204" s="6" t="s">
        <v>119</v>
      </c>
      <c r="E204" s="6" t="s">
        <v>456</v>
      </c>
      <c r="F204" s="7" t="s">
        <v>271</v>
      </c>
      <c r="G204" s="8" t="s">
        <v>407</v>
      </c>
      <c r="H204" s="8" t="s">
        <v>405</v>
      </c>
      <c r="I204" s="9">
        <v>28978</v>
      </c>
      <c r="J204" s="9">
        <v>0</v>
      </c>
      <c r="K204" s="9">
        <v>1050</v>
      </c>
      <c r="L204" s="9">
        <v>5185</v>
      </c>
      <c r="M204" s="9">
        <v>4498.386</v>
      </c>
      <c r="N204" s="10">
        <f t="shared" si="2"/>
        <v>86.75768563162971</v>
      </c>
      <c r="O204" s="9" t="s">
        <v>425</v>
      </c>
    </row>
    <row r="205" spans="1:15" ht="12.75" outlineLevel="2">
      <c r="A205" s="13"/>
      <c r="B205" s="14">
        <v>312200</v>
      </c>
      <c r="C205" s="15"/>
      <c r="D205" s="15"/>
      <c r="E205" s="15"/>
      <c r="F205" s="15"/>
      <c r="G205" s="16"/>
      <c r="H205" s="17"/>
      <c r="I205" s="18">
        <f>SUBTOTAL(9,I204:I204)</f>
        <v>28978</v>
      </c>
      <c r="J205" s="19">
        <f>SUBTOTAL(9,J204:J204)</f>
        <v>0</v>
      </c>
      <c r="K205" s="19">
        <f>SUBTOTAL(9,K204:K204)</f>
        <v>1050</v>
      </c>
      <c r="L205" s="19">
        <f>SUBTOTAL(9,L204:L204)</f>
        <v>5185</v>
      </c>
      <c r="M205" s="19">
        <f>SUBTOTAL(9,M204:M204)</f>
        <v>4498.386</v>
      </c>
      <c r="N205" s="20">
        <f t="shared" si="2"/>
        <v>86.75768563162971</v>
      </c>
      <c r="O205" s="19"/>
    </row>
    <row r="206" spans="1:15" ht="12.75" outlineLevel="3">
      <c r="A206" s="6" t="s">
        <v>139</v>
      </c>
      <c r="B206" s="6" t="s">
        <v>577</v>
      </c>
      <c r="C206" s="6" t="s">
        <v>183</v>
      </c>
      <c r="D206" s="6" t="s">
        <v>119</v>
      </c>
      <c r="E206" s="6" t="s">
        <v>456</v>
      </c>
      <c r="F206" s="7" t="s">
        <v>272</v>
      </c>
      <c r="G206" s="8" t="s">
        <v>407</v>
      </c>
      <c r="H206" s="8" t="s">
        <v>410</v>
      </c>
      <c r="I206" s="9">
        <v>9001</v>
      </c>
      <c r="J206" s="9">
        <v>503.353</v>
      </c>
      <c r="K206" s="9">
        <v>50</v>
      </c>
      <c r="L206" s="9">
        <v>3180</v>
      </c>
      <c r="M206" s="9">
        <v>3179.999</v>
      </c>
      <c r="N206" s="10">
        <f t="shared" si="2"/>
        <v>99.99996855345911</v>
      </c>
      <c r="O206" s="9" t="s">
        <v>425</v>
      </c>
    </row>
    <row r="207" spans="1:15" ht="12.75" outlineLevel="2">
      <c r="A207" s="13"/>
      <c r="B207" s="14">
        <v>312300</v>
      </c>
      <c r="C207" s="15"/>
      <c r="D207" s="15"/>
      <c r="E207" s="15"/>
      <c r="F207" s="15"/>
      <c r="G207" s="16"/>
      <c r="H207" s="17"/>
      <c r="I207" s="18">
        <f>SUBTOTAL(9,I206:I206)</f>
        <v>9001</v>
      </c>
      <c r="J207" s="19">
        <f>SUBTOTAL(9,J206:J206)</f>
        <v>503.353</v>
      </c>
      <c r="K207" s="19">
        <f>SUBTOTAL(9,K206:K206)</f>
        <v>50</v>
      </c>
      <c r="L207" s="19">
        <f>SUBTOTAL(9,L206:L206)</f>
        <v>3180</v>
      </c>
      <c r="M207" s="19">
        <f>SUBTOTAL(9,M206:M206)</f>
        <v>3179.999</v>
      </c>
      <c r="N207" s="20">
        <f t="shared" si="2"/>
        <v>99.99996855345911</v>
      </c>
      <c r="O207" s="19"/>
    </row>
    <row r="208" spans="1:15" ht="12.75" outlineLevel="3">
      <c r="A208" s="6" t="s">
        <v>139</v>
      </c>
      <c r="B208" s="6" t="s">
        <v>578</v>
      </c>
      <c r="C208" s="6" t="s">
        <v>183</v>
      </c>
      <c r="D208" s="6" t="s">
        <v>119</v>
      </c>
      <c r="E208" s="6" t="s">
        <v>456</v>
      </c>
      <c r="F208" s="47" t="s">
        <v>870</v>
      </c>
      <c r="G208" s="8" t="s">
        <v>407</v>
      </c>
      <c r="H208" s="8" t="s">
        <v>424</v>
      </c>
      <c r="I208" s="9">
        <v>10000</v>
      </c>
      <c r="J208" s="9">
        <v>308.114</v>
      </c>
      <c r="K208" s="9">
        <v>1500</v>
      </c>
      <c r="L208" s="9">
        <v>2020</v>
      </c>
      <c r="M208" s="9">
        <v>2014.278</v>
      </c>
      <c r="N208" s="10">
        <f t="shared" si="2"/>
        <v>99.71673267326733</v>
      </c>
      <c r="O208" s="9" t="s">
        <v>425</v>
      </c>
    </row>
    <row r="209" spans="1:15" ht="12.75" outlineLevel="2">
      <c r="A209" s="13"/>
      <c r="B209" s="14">
        <v>312600</v>
      </c>
      <c r="C209" s="15"/>
      <c r="D209" s="15"/>
      <c r="E209" s="15"/>
      <c r="F209" s="15"/>
      <c r="G209" s="16"/>
      <c r="H209" s="17"/>
      <c r="I209" s="18">
        <f>SUBTOTAL(9,I208:I208)</f>
        <v>10000</v>
      </c>
      <c r="J209" s="19">
        <f>SUBTOTAL(9,J208:J208)</f>
        <v>308.114</v>
      </c>
      <c r="K209" s="19">
        <f>SUBTOTAL(9,K208:K208)</f>
        <v>1500</v>
      </c>
      <c r="L209" s="19">
        <f>SUBTOTAL(9,L208:L208)</f>
        <v>2020</v>
      </c>
      <c r="M209" s="19">
        <f>SUBTOTAL(9,M208:M208)</f>
        <v>2014.278</v>
      </c>
      <c r="N209" s="20">
        <f t="shared" si="2"/>
        <v>99.71673267326733</v>
      </c>
      <c r="O209" s="19"/>
    </row>
    <row r="210" spans="1:15" ht="12.75" outlineLevel="3">
      <c r="A210" s="6" t="s">
        <v>139</v>
      </c>
      <c r="B210" s="6" t="s">
        <v>579</v>
      </c>
      <c r="C210" s="6" t="s">
        <v>183</v>
      </c>
      <c r="D210" s="6" t="s">
        <v>119</v>
      </c>
      <c r="E210" s="6" t="s">
        <v>456</v>
      </c>
      <c r="F210" s="7" t="s">
        <v>273</v>
      </c>
      <c r="G210" s="8" t="s">
        <v>407</v>
      </c>
      <c r="H210" s="8" t="s">
        <v>405</v>
      </c>
      <c r="I210" s="9">
        <v>5620</v>
      </c>
      <c r="J210" s="9">
        <v>319.573</v>
      </c>
      <c r="K210" s="9">
        <v>30</v>
      </c>
      <c r="L210" s="9">
        <v>75</v>
      </c>
      <c r="M210" s="9">
        <v>73.818</v>
      </c>
      <c r="N210" s="10">
        <f t="shared" si="2"/>
        <v>98.424</v>
      </c>
      <c r="O210" s="9" t="s">
        <v>425</v>
      </c>
    </row>
    <row r="211" spans="1:15" ht="12.75" outlineLevel="2">
      <c r="A211" s="13"/>
      <c r="B211" s="14">
        <v>313700</v>
      </c>
      <c r="C211" s="15"/>
      <c r="D211" s="15"/>
      <c r="E211" s="15"/>
      <c r="F211" s="15"/>
      <c r="G211" s="16"/>
      <c r="H211" s="17"/>
      <c r="I211" s="18">
        <f>SUBTOTAL(9,I210:I210)</f>
        <v>5620</v>
      </c>
      <c r="J211" s="19">
        <f>SUBTOTAL(9,J210:J210)</f>
        <v>319.573</v>
      </c>
      <c r="K211" s="19">
        <f>SUBTOTAL(9,K210:K210)</f>
        <v>30</v>
      </c>
      <c r="L211" s="19">
        <f>SUBTOTAL(9,L210:L210)</f>
        <v>75</v>
      </c>
      <c r="M211" s="19">
        <f>SUBTOTAL(9,M210:M210)</f>
        <v>73.818</v>
      </c>
      <c r="N211" s="20">
        <f t="shared" si="2"/>
        <v>98.424</v>
      </c>
      <c r="O211" s="19"/>
    </row>
    <row r="212" spans="1:15" ht="12.75" outlineLevel="3">
      <c r="A212" s="6" t="s">
        <v>139</v>
      </c>
      <c r="B212" s="6" t="s">
        <v>580</v>
      </c>
      <c r="C212" s="6" t="s">
        <v>183</v>
      </c>
      <c r="D212" s="6" t="s">
        <v>119</v>
      </c>
      <c r="E212" s="6" t="s">
        <v>456</v>
      </c>
      <c r="F212" s="47" t="s">
        <v>871</v>
      </c>
      <c r="G212" s="8" t="s">
        <v>407</v>
      </c>
      <c r="H212" s="8" t="s">
        <v>405</v>
      </c>
      <c r="I212" s="9">
        <v>6637</v>
      </c>
      <c r="J212" s="9">
        <v>386.959</v>
      </c>
      <c r="K212" s="9">
        <v>30</v>
      </c>
      <c r="L212" s="9">
        <v>4150</v>
      </c>
      <c r="M212" s="9">
        <v>4108.095</v>
      </c>
      <c r="N212" s="10">
        <f t="shared" si="2"/>
        <v>98.99024096385543</v>
      </c>
      <c r="O212" s="9" t="s">
        <v>425</v>
      </c>
    </row>
    <row r="213" spans="1:15" ht="12.75" outlineLevel="2">
      <c r="A213" s="13"/>
      <c r="B213" s="14">
        <v>313800</v>
      </c>
      <c r="C213" s="15"/>
      <c r="D213" s="15"/>
      <c r="E213" s="15"/>
      <c r="F213" s="15"/>
      <c r="G213" s="16"/>
      <c r="H213" s="17"/>
      <c r="I213" s="18">
        <f>SUBTOTAL(9,I212:I212)</f>
        <v>6637</v>
      </c>
      <c r="J213" s="19">
        <f>SUBTOTAL(9,J212:J212)</f>
        <v>386.959</v>
      </c>
      <c r="K213" s="19">
        <f>SUBTOTAL(9,K212:K212)</f>
        <v>30</v>
      </c>
      <c r="L213" s="19">
        <f>SUBTOTAL(9,L212:L212)</f>
        <v>4150</v>
      </c>
      <c r="M213" s="19">
        <f>SUBTOTAL(9,M212:M212)</f>
        <v>4108.095</v>
      </c>
      <c r="N213" s="20">
        <f t="shared" si="2"/>
        <v>98.99024096385543</v>
      </c>
      <c r="O213" s="19"/>
    </row>
    <row r="214" spans="1:15" ht="12.75" outlineLevel="3">
      <c r="A214" s="6" t="s">
        <v>139</v>
      </c>
      <c r="B214" s="6" t="s">
        <v>581</v>
      </c>
      <c r="C214" s="6" t="s">
        <v>183</v>
      </c>
      <c r="D214" s="6" t="s">
        <v>119</v>
      </c>
      <c r="E214" s="6" t="s">
        <v>456</v>
      </c>
      <c r="F214" s="47" t="s">
        <v>872</v>
      </c>
      <c r="G214" s="8" t="s">
        <v>407</v>
      </c>
      <c r="H214" s="8" t="s">
        <v>405</v>
      </c>
      <c r="I214" s="9">
        <v>7660</v>
      </c>
      <c r="J214" s="9">
        <v>345.098</v>
      </c>
      <c r="K214" s="9">
        <v>30</v>
      </c>
      <c r="L214" s="9">
        <v>75</v>
      </c>
      <c r="M214" s="9">
        <v>73.308</v>
      </c>
      <c r="N214" s="10">
        <f t="shared" si="2"/>
        <v>97.74400000000001</v>
      </c>
      <c r="O214" s="9" t="s">
        <v>425</v>
      </c>
    </row>
    <row r="215" spans="1:15" ht="12.75" outlineLevel="2">
      <c r="A215" s="13"/>
      <c r="B215" s="14">
        <v>313900</v>
      </c>
      <c r="C215" s="15"/>
      <c r="D215" s="15"/>
      <c r="E215" s="15"/>
      <c r="F215" s="15"/>
      <c r="G215" s="16"/>
      <c r="H215" s="17"/>
      <c r="I215" s="18">
        <f>SUBTOTAL(9,I214:I214)</f>
        <v>7660</v>
      </c>
      <c r="J215" s="19">
        <f>SUBTOTAL(9,J214:J214)</f>
        <v>345.098</v>
      </c>
      <c r="K215" s="19">
        <f>SUBTOTAL(9,K214:K214)</f>
        <v>30</v>
      </c>
      <c r="L215" s="19">
        <f>SUBTOTAL(9,L214:L214)</f>
        <v>75</v>
      </c>
      <c r="M215" s="19">
        <f>SUBTOTAL(9,M214:M214)</f>
        <v>73.308</v>
      </c>
      <c r="N215" s="20">
        <f t="shared" si="2"/>
        <v>97.74400000000001</v>
      </c>
      <c r="O215" s="19"/>
    </row>
    <row r="216" spans="1:15" ht="12.75" outlineLevel="3">
      <c r="A216" s="6" t="s">
        <v>139</v>
      </c>
      <c r="B216" s="6" t="s">
        <v>582</v>
      </c>
      <c r="C216" s="6" t="s">
        <v>183</v>
      </c>
      <c r="D216" s="6" t="s">
        <v>119</v>
      </c>
      <c r="E216" s="6" t="s">
        <v>456</v>
      </c>
      <c r="F216" s="7" t="s">
        <v>805</v>
      </c>
      <c r="G216" s="8" t="s">
        <v>407</v>
      </c>
      <c r="H216" s="8" t="s">
        <v>411</v>
      </c>
      <c r="I216" s="9">
        <v>20850</v>
      </c>
      <c r="J216" s="9">
        <v>0</v>
      </c>
      <c r="K216" s="9">
        <v>1150</v>
      </c>
      <c r="L216" s="9">
        <v>1150</v>
      </c>
      <c r="M216" s="9">
        <v>631.999</v>
      </c>
      <c r="N216" s="10">
        <f t="shared" si="2"/>
        <v>54.956434782608696</v>
      </c>
      <c r="O216" s="9" t="s">
        <v>425</v>
      </c>
    </row>
    <row r="217" spans="1:15" ht="12.75" outlineLevel="2">
      <c r="A217" s="13"/>
      <c r="B217" s="14">
        <v>314000</v>
      </c>
      <c r="C217" s="15"/>
      <c r="D217" s="15"/>
      <c r="E217" s="15"/>
      <c r="F217" s="15"/>
      <c r="G217" s="16"/>
      <c r="H217" s="17"/>
      <c r="I217" s="18">
        <f>SUBTOTAL(9,I216:I216)</f>
        <v>20850</v>
      </c>
      <c r="J217" s="19">
        <f>SUBTOTAL(9,J216:J216)</f>
        <v>0</v>
      </c>
      <c r="K217" s="19">
        <f>SUBTOTAL(9,K216:K216)</f>
        <v>1150</v>
      </c>
      <c r="L217" s="19">
        <f>SUBTOTAL(9,L216:L216)</f>
        <v>1150</v>
      </c>
      <c r="M217" s="19">
        <f>SUBTOTAL(9,M216:M216)</f>
        <v>631.999</v>
      </c>
      <c r="N217" s="20">
        <f t="shared" si="2"/>
        <v>54.956434782608696</v>
      </c>
      <c r="O217" s="19"/>
    </row>
    <row r="218" spans="1:15" ht="12.75" outlineLevel="3">
      <c r="A218" s="6" t="s">
        <v>139</v>
      </c>
      <c r="B218" s="6" t="s">
        <v>583</v>
      </c>
      <c r="C218" s="6" t="s">
        <v>183</v>
      </c>
      <c r="D218" s="6" t="s">
        <v>119</v>
      </c>
      <c r="E218" s="6" t="s">
        <v>456</v>
      </c>
      <c r="F218" s="47" t="s">
        <v>873</v>
      </c>
      <c r="G218" s="8" t="s">
        <v>407</v>
      </c>
      <c r="H218" s="8" t="s">
        <v>411</v>
      </c>
      <c r="I218" s="9">
        <v>65583</v>
      </c>
      <c r="J218" s="9">
        <v>1667.293</v>
      </c>
      <c r="K218" s="9">
        <v>30</v>
      </c>
      <c r="L218" s="9">
        <v>30</v>
      </c>
      <c r="M218" s="9">
        <v>0</v>
      </c>
      <c r="N218" s="10">
        <f t="shared" si="2"/>
        <v>0</v>
      </c>
      <c r="O218" s="9" t="s">
        <v>425</v>
      </c>
    </row>
    <row r="219" spans="1:15" ht="12.75" outlineLevel="2">
      <c r="A219" s="13"/>
      <c r="B219" s="14">
        <v>314100</v>
      </c>
      <c r="C219" s="15"/>
      <c r="D219" s="15"/>
      <c r="E219" s="15"/>
      <c r="F219" s="15"/>
      <c r="G219" s="16"/>
      <c r="H219" s="17"/>
      <c r="I219" s="18">
        <f>SUBTOTAL(9,I218:I218)</f>
        <v>65583</v>
      </c>
      <c r="J219" s="19">
        <f>SUBTOTAL(9,J218:J218)</f>
        <v>1667.293</v>
      </c>
      <c r="K219" s="19">
        <f>SUBTOTAL(9,K218:K218)</f>
        <v>30</v>
      </c>
      <c r="L219" s="19">
        <f>SUBTOTAL(9,L218:L218)</f>
        <v>30</v>
      </c>
      <c r="M219" s="19">
        <f>SUBTOTAL(9,M218:M218)</f>
        <v>0</v>
      </c>
      <c r="N219" s="20">
        <f t="shared" si="2"/>
        <v>0</v>
      </c>
      <c r="O219" s="19"/>
    </row>
    <row r="220" spans="1:15" ht="12.75" outlineLevel="3">
      <c r="A220" s="6" t="s">
        <v>139</v>
      </c>
      <c r="B220" s="6" t="s">
        <v>584</v>
      </c>
      <c r="C220" s="6" t="s">
        <v>183</v>
      </c>
      <c r="D220" s="6" t="s">
        <v>119</v>
      </c>
      <c r="E220" s="6" t="s">
        <v>456</v>
      </c>
      <c r="F220" s="47" t="s">
        <v>874</v>
      </c>
      <c r="G220" s="8" t="s">
        <v>407</v>
      </c>
      <c r="H220" s="8" t="s">
        <v>406</v>
      </c>
      <c r="I220" s="9">
        <v>2000</v>
      </c>
      <c r="J220" s="9">
        <v>178.675</v>
      </c>
      <c r="K220" s="9">
        <v>1820</v>
      </c>
      <c r="L220" s="9">
        <v>20</v>
      </c>
      <c r="M220" s="9">
        <v>0.306</v>
      </c>
      <c r="N220" s="10">
        <f t="shared" si="2"/>
        <v>1.53</v>
      </c>
      <c r="O220" s="9" t="s">
        <v>425</v>
      </c>
    </row>
    <row r="221" spans="1:15" ht="12.75" outlineLevel="2">
      <c r="A221" s="13"/>
      <c r="B221" s="14">
        <v>314200</v>
      </c>
      <c r="C221" s="15"/>
      <c r="D221" s="15"/>
      <c r="E221" s="15"/>
      <c r="F221" s="15"/>
      <c r="G221" s="16"/>
      <c r="H221" s="17"/>
      <c r="I221" s="18">
        <f>SUBTOTAL(9,I220:I220)</f>
        <v>2000</v>
      </c>
      <c r="J221" s="19">
        <f>SUBTOTAL(9,J220:J220)</f>
        <v>178.675</v>
      </c>
      <c r="K221" s="19">
        <f>SUBTOTAL(9,K220:K220)</f>
        <v>1820</v>
      </c>
      <c r="L221" s="19">
        <f>SUBTOTAL(9,L220:L220)</f>
        <v>20</v>
      </c>
      <c r="M221" s="19">
        <f>SUBTOTAL(9,M220:M220)</f>
        <v>0.306</v>
      </c>
      <c r="N221" s="20">
        <f t="shared" si="2"/>
        <v>1.53</v>
      </c>
      <c r="O221" s="19"/>
    </row>
    <row r="222" spans="1:15" ht="12.75" outlineLevel="3">
      <c r="A222" s="6" t="s">
        <v>139</v>
      </c>
      <c r="B222" s="6" t="s">
        <v>585</v>
      </c>
      <c r="C222" s="6" t="s">
        <v>183</v>
      </c>
      <c r="D222" s="6" t="s">
        <v>119</v>
      </c>
      <c r="E222" s="6" t="s">
        <v>456</v>
      </c>
      <c r="F222" s="7" t="s">
        <v>274</v>
      </c>
      <c r="G222" s="8" t="s">
        <v>407</v>
      </c>
      <c r="H222" s="8" t="s">
        <v>405</v>
      </c>
      <c r="I222" s="9">
        <v>61200</v>
      </c>
      <c r="J222" s="9">
        <v>0</v>
      </c>
      <c r="K222" s="9">
        <v>3000</v>
      </c>
      <c r="L222" s="9">
        <v>1400</v>
      </c>
      <c r="M222" s="9">
        <v>0</v>
      </c>
      <c r="N222" s="10">
        <f t="shared" si="2"/>
        <v>0</v>
      </c>
      <c r="O222" s="9" t="s">
        <v>409</v>
      </c>
    </row>
    <row r="223" spans="1:15" ht="12.75" outlineLevel="2">
      <c r="A223" s="13"/>
      <c r="B223" s="14">
        <v>315200</v>
      </c>
      <c r="C223" s="15"/>
      <c r="D223" s="15"/>
      <c r="E223" s="15"/>
      <c r="F223" s="15"/>
      <c r="G223" s="16"/>
      <c r="H223" s="17"/>
      <c r="I223" s="18">
        <f>SUBTOTAL(9,I222:I222)</f>
        <v>61200</v>
      </c>
      <c r="J223" s="19">
        <f>SUBTOTAL(9,J222:J222)</f>
        <v>0</v>
      </c>
      <c r="K223" s="19">
        <f>SUBTOTAL(9,K222:K222)</f>
        <v>3000</v>
      </c>
      <c r="L223" s="19">
        <f>SUBTOTAL(9,L222:L222)</f>
        <v>1400</v>
      </c>
      <c r="M223" s="19">
        <f>SUBTOTAL(9,M222:M222)</f>
        <v>0</v>
      </c>
      <c r="N223" s="20">
        <f t="shared" si="2"/>
        <v>0</v>
      </c>
      <c r="O223" s="19"/>
    </row>
    <row r="224" spans="1:15" ht="12.75" outlineLevel="3">
      <c r="A224" s="6" t="s">
        <v>139</v>
      </c>
      <c r="B224" s="6" t="s">
        <v>586</v>
      </c>
      <c r="C224" s="6" t="s">
        <v>183</v>
      </c>
      <c r="D224" s="6" t="s">
        <v>119</v>
      </c>
      <c r="E224" s="6" t="s">
        <v>456</v>
      </c>
      <c r="F224" s="7" t="s">
        <v>275</v>
      </c>
      <c r="G224" s="8" t="s">
        <v>413</v>
      </c>
      <c r="H224" s="8" t="s">
        <v>405</v>
      </c>
      <c r="I224" s="9">
        <v>47700</v>
      </c>
      <c r="J224" s="9">
        <v>1663.778</v>
      </c>
      <c r="K224" s="9">
        <v>32300</v>
      </c>
      <c r="L224" s="9">
        <v>30648</v>
      </c>
      <c r="M224" s="9">
        <v>30438.561</v>
      </c>
      <c r="N224" s="10">
        <f t="shared" si="2"/>
        <v>99.31663077525451</v>
      </c>
      <c r="O224" s="9" t="s">
        <v>409</v>
      </c>
    </row>
    <row r="225" spans="1:15" ht="12.75" outlineLevel="3">
      <c r="A225" s="6" t="s">
        <v>139</v>
      </c>
      <c r="B225" s="6" t="s">
        <v>586</v>
      </c>
      <c r="C225" s="6" t="s">
        <v>189</v>
      </c>
      <c r="D225" s="6" t="s">
        <v>119</v>
      </c>
      <c r="E225" s="6" t="s">
        <v>456</v>
      </c>
      <c r="F225" s="7" t="s">
        <v>275</v>
      </c>
      <c r="G225" s="8" t="s">
        <v>413</v>
      </c>
      <c r="H225" s="8" t="s">
        <v>405</v>
      </c>
      <c r="I225" s="9"/>
      <c r="J225" s="9"/>
      <c r="K225" s="9">
        <v>0</v>
      </c>
      <c r="L225" s="9">
        <v>1652</v>
      </c>
      <c r="M225" s="9">
        <v>1651.31</v>
      </c>
      <c r="N225" s="10">
        <f t="shared" si="2"/>
        <v>99.95823244552058</v>
      </c>
      <c r="O225" s="9" t="s">
        <v>409</v>
      </c>
    </row>
    <row r="226" spans="1:15" ht="12.75" outlineLevel="2">
      <c r="A226" s="13"/>
      <c r="B226" s="14">
        <v>317000</v>
      </c>
      <c r="C226" s="15"/>
      <c r="D226" s="15"/>
      <c r="E226" s="15"/>
      <c r="F226" s="15"/>
      <c r="G226" s="16"/>
      <c r="H226" s="17"/>
      <c r="I226" s="18">
        <f>SUBTOTAL(9,I224:I225)</f>
        <v>47700</v>
      </c>
      <c r="J226" s="19">
        <f>SUBTOTAL(9,J224:J225)</f>
        <v>1663.778</v>
      </c>
      <c r="K226" s="19">
        <f>SUBTOTAL(9,K224:K225)</f>
        <v>32300</v>
      </c>
      <c r="L226" s="19">
        <f>SUBTOTAL(9,L224:L225)</f>
        <v>32300</v>
      </c>
      <c r="M226" s="19">
        <f>SUBTOTAL(9,M224:M225)</f>
        <v>32089.871000000003</v>
      </c>
      <c r="N226" s="20">
        <f t="shared" si="2"/>
        <v>99.34944582043344</v>
      </c>
      <c r="O226" s="19"/>
    </row>
    <row r="227" spans="1:15" ht="12.75" outlineLevel="3">
      <c r="A227" s="6" t="s">
        <v>139</v>
      </c>
      <c r="B227" s="6" t="s">
        <v>587</v>
      </c>
      <c r="C227" s="6" t="s">
        <v>183</v>
      </c>
      <c r="D227" s="6" t="s">
        <v>119</v>
      </c>
      <c r="E227" s="6" t="s">
        <v>456</v>
      </c>
      <c r="F227" s="7" t="s">
        <v>806</v>
      </c>
      <c r="G227" s="8" t="s">
        <v>413</v>
      </c>
      <c r="H227" s="8" t="s">
        <v>406</v>
      </c>
      <c r="I227" s="9">
        <v>21050</v>
      </c>
      <c r="J227" s="9">
        <v>5359.843</v>
      </c>
      <c r="K227" s="9">
        <v>15683</v>
      </c>
      <c r="L227" s="9">
        <v>15689</v>
      </c>
      <c r="M227" s="9">
        <v>14670.499</v>
      </c>
      <c r="N227" s="10">
        <f t="shared" si="2"/>
        <v>93.50818407801644</v>
      </c>
      <c r="O227" s="9" t="s">
        <v>425</v>
      </c>
    </row>
    <row r="228" spans="1:15" ht="12.75" outlineLevel="2">
      <c r="A228" s="13"/>
      <c r="B228" s="14">
        <v>318200</v>
      </c>
      <c r="C228" s="15"/>
      <c r="D228" s="15"/>
      <c r="E228" s="15"/>
      <c r="F228" s="15"/>
      <c r="G228" s="16"/>
      <c r="H228" s="17"/>
      <c r="I228" s="18">
        <f>SUBTOTAL(9,I227:I227)</f>
        <v>21050</v>
      </c>
      <c r="J228" s="19">
        <f>SUBTOTAL(9,J227:J227)</f>
        <v>5359.843</v>
      </c>
      <c r="K228" s="19">
        <f>SUBTOTAL(9,K227:K227)</f>
        <v>15683</v>
      </c>
      <c r="L228" s="19">
        <f>SUBTOTAL(9,L227:L227)</f>
        <v>15689</v>
      </c>
      <c r="M228" s="19">
        <f>SUBTOTAL(9,M227:M227)</f>
        <v>14670.499</v>
      </c>
      <c r="N228" s="20">
        <f t="shared" si="2"/>
        <v>93.50818407801644</v>
      </c>
      <c r="O228" s="19"/>
    </row>
    <row r="229" spans="1:15" ht="12.75" outlineLevel="3">
      <c r="A229" s="6" t="s">
        <v>139</v>
      </c>
      <c r="B229" s="6" t="s">
        <v>588</v>
      </c>
      <c r="C229" s="6" t="s">
        <v>183</v>
      </c>
      <c r="D229" s="6" t="s">
        <v>119</v>
      </c>
      <c r="E229" s="6" t="s">
        <v>456</v>
      </c>
      <c r="F229" s="7" t="s">
        <v>276</v>
      </c>
      <c r="G229" s="8" t="s">
        <v>413</v>
      </c>
      <c r="H229" s="8" t="s">
        <v>405</v>
      </c>
      <c r="I229" s="9">
        <v>30100</v>
      </c>
      <c r="J229" s="9">
        <v>0</v>
      </c>
      <c r="K229" s="9">
        <v>500</v>
      </c>
      <c r="L229" s="9">
        <v>0</v>
      </c>
      <c r="M229" s="9">
        <v>0</v>
      </c>
      <c r="N229" s="10">
        <f t="shared" si="2"/>
        <v>0</v>
      </c>
      <c r="O229" s="9" t="s">
        <v>425</v>
      </c>
    </row>
    <row r="230" spans="1:15" ht="12.75" outlineLevel="2">
      <c r="A230" s="13"/>
      <c r="B230" s="14">
        <v>318300</v>
      </c>
      <c r="C230" s="15"/>
      <c r="D230" s="15"/>
      <c r="E230" s="15"/>
      <c r="F230" s="15"/>
      <c r="G230" s="16"/>
      <c r="H230" s="17"/>
      <c r="I230" s="18">
        <f>SUBTOTAL(9,I229:I229)</f>
        <v>30100</v>
      </c>
      <c r="J230" s="19">
        <f>SUBTOTAL(9,J229:J229)</f>
        <v>0</v>
      </c>
      <c r="K230" s="19">
        <f>SUBTOTAL(9,K229:K229)</f>
        <v>500</v>
      </c>
      <c r="L230" s="19">
        <f>SUBTOTAL(9,L229:L229)</f>
        <v>0</v>
      </c>
      <c r="M230" s="19">
        <f>SUBTOTAL(9,M229:M229)</f>
        <v>0</v>
      </c>
      <c r="N230" s="20">
        <f t="shared" si="2"/>
        <v>0</v>
      </c>
      <c r="O230" s="19"/>
    </row>
    <row r="231" spans="1:15" ht="12.75" outlineLevel="3">
      <c r="A231" s="6" t="s">
        <v>139</v>
      </c>
      <c r="B231" s="6" t="s">
        <v>589</v>
      </c>
      <c r="C231" s="6" t="s">
        <v>183</v>
      </c>
      <c r="D231" s="6" t="s">
        <v>119</v>
      </c>
      <c r="E231" s="6" t="s">
        <v>456</v>
      </c>
      <c r="F231" s="7" t="s">
        <v>277</v>
      </c>
      <c r="G231" s="8" t="s">
        <v>413</v>
      </c>
      <c r="H231" s="8" t="s">
        <v>410</v>
      </c>
      <c r="I231" s="9">
        <v>45700</v>
      </c>
      <c r="J231" s="9">
        <v>0</v>
      </c>
      <c r="K231" s="9">
        <v>2050</v>
      </c>
      <c r="L231" s="9">
        <v>2050</v>
      </c>
      <c r="M231" s="9">
        <v>435.967</v>
      </c>
      <c r="N231" s="10">
        <f t="shared" si="2"/>
        <v>21.266682926829265</v>
      </c>
      <c r="O231" s="9" t="s">
        <v>425</v>
      </c>
    </row>
    <row r="232" spans="1:15" ht="12.75" outlineLevel="2">
      <c r="A232" s="13"/>
      <c r="B232" s="14">
        <v>318400</v>
      </c>
      <c r="C232" s="15"/>
      <c r="D232" s="15"/>
      <c r="E232" s="15"/>
      <c r="F232" s="15"/>
      <c r="G232" s="16"/>
      <c r="H232" s="17"/>
      <c r="I232" s="18">
        <f>SUBTOTAL(9,I231:I231)</f>
        <v>45700</v>
      </c>
      <c r="J232" s="19">
        <f>SUBTOTAL(9,J231:J231)</f>
        <v>0</v>
      </c>
      <c r="K232" s="19">
        <f>SUBTOTAL(9,K231:K231)</f>
        <v>2050</v>
      </c>
      <c r="L232" s="19">
        <f>SUBTOTAL(9,L231:L231)</f>
        <v>2050</v>
      </c>
      <c r="M232" s="19">
        <f>SUBTOTAL(9,M231:M231)</f>
        <v>435.967</v>
      </c>
      <c r="N232" s="20">
        <f t="shared" si="2"/>
        <v>21.266682926829265</v>
      </c>
      <c r="O232" s="19"/>
    </row>
    <row r="233" spans="1:15" ht="12.75" outlineLevel="3">
      <c r="A233" s="6" t="s">
        <v>139</v>
      </c>
      <c r="B233" s="6" t="s">
        <v>590</v>
      </c>
      <c r="C233" s="6" t="s">
        <v>183</v>
      </c>
      <c r="D233" s="6" t="s">
        <v>119</v>
      </c>
      <c r="E233" s="6" t="s">
        <v>456</v>
      </c>
      <c r="F233" s="7" t="s">
        <v>278</v>
      </c>
      <c r="G233" s="8" t="s">
        <v>413</v>
      </c>
      <c r="H233" s="8" t="s">
        <v>411</v>
      </c>
      <c r="I233" s="9">
        <v>90186</v>
      </c>
      <c r="J233" s="9">
        <v>1883.504</v>
      </c>
      <c r="K233" s="9">
        <v>3306</v>
      </c>
      <c r="L233" s="9">
        <v>2042</v>
      </c>
      <c r="M233" s="9">
        <v>810.021</v>
      </c>
      <c r="N233" s="10">
        <f t="shared" si="2"/>
        <v>39.66802154750245</v>
      </c>
      <c r="O233" s="9" t="s">
        <v>425</v>
      </c>
    </row>
    <row r="234" spans="1:15" ht="12.75" outlineLevel="2">
      <c r="A234" s="13"/>
      <c r="B234" s="14">
        <v>318500</v>
      </c>
      <c r="C234" s="15"/>
      <c r="D234" s="15"/>
      <c r="E234" s="15"/>
      <c r="F234" s="15"/>
      <c r="G234" s="16"/>
      <c r="H234" s="17"/>
      <c r="I234" s="18">
        <f>SUBTOTAL(9,I233:I233)</f>
        <v>90186</v>
      </c>
      <c r="J234" s="19">
        <f>SUBTOTAL(9,J233:J233)</f>
        <v>1883.504</v>
      </c>
      <c r="K234" s="19">
        <f>SUBTOTAL(9,K233:K233)</f>
        <v>3306</v>
      </c>
      <c r="L234" s="19">
        <f>SUBTOTAL(9,L233:L233)</f>
        <v>2042</v>
      </c>
      <c r="M234" s="19">
        <f>SUBTOTAL(9,M233:M233)</f>
        <v>810.021</v>
      </c>
      <c r="N234" s="20">
        <f t="shared" si="2"/>
        <v>39.66802154750245</v>
      </c>
      <c r="O234" s="19"/>
    </row>
    <row r="235" spans="1:15" ht="12.75" outlineLevel="3">
      <c r="A235" s="6" t="s">
        <v>139</v>
      </c>
      <c r="B235" s="6" t="s">
        <v>591</v>
      </c>
      <c r="C235" s="6" t="s">
        <v>183</v>
      </c>
      <c r="D235" s="6" t="s">
        <v>119</v>
      </c>
      <c r="E235" s="6" t="s">
        <v>456</v>
      </c>
      <c r="F235" s="7" t="s">
        <v>279</v>
      </c>
      <c r="G235" s="8" t="s">
        <v>407</v>
      </c>
      <c r="H235" s="8" t="s">
        <v>405</v>
      </c>
      <c r="I235" s="9">
        <v>30450</v>
      </c>
      <c r="J235" s="9">
        <v>1447.671</v>
      </c>
      <c r="K235" s="9">
        <v>500</v>
      </c>
      <c r="L235" s="9">
        <v>4370</v>
      </c>
      <c r="M235" s="9">
        <v>4078.753</v>
      </c>
      <c r="N235" s="10">
        <f t="shared" si="2"/>
        <v>93.33530892448513</v>
      </c>
      <c r="O235" s="9" t="s">
        <v>425</v>
      </c>
    </row>
    <row r="236" spans="1:15" ht="12.75" outlineLevel="2">
      <c r="A236" s="13"/>
      <c r="B236" s="14">
        <v>318700</v>
      </c>
      <c r="C236" s="15"/>
      <c r="D236" s="15"/>
      <c r="E236" s="15"/>
      <c r="F236" s="15"/>
      <c r="G236" s="16"/>
      <c r="H236" s="17"/>
      <c r="I236" s="18">
        <f>SUBTOTAL(9,I235:I235)</f>
        <v>30450</v>
      </c>
      <c r="J236" s="19">
        <f>SUBTOTAL(9,J235:J235)</f>
        <v>1447.671</v>
      </c>
      <c r="K236" s="19">
        <f>SUBTOTAL(9,K235:K235)</f>
        <v>500</v>
      </c>
      <c r="L236" s="19">
        <f>SUBTOTAL(9,L235:L235)</f>
        <v>4370</v>
      </c>
      <c r="M236" s="19">
        <f>SUBTOTAL(9,M235:M235)</f>
        <v>4078.753</v>
      </c>
      <c r="N236" s="20">
        <f t="shared" si="2"/>
        <v>93.33530892448513</v>
      </c>
      <c r="O236" s="19"/>
    </row>
    <row r="237" spans="1:15" ht="12.75" outlineLevel="3">
      <c r="A237" s="6" t="s">
        <v>139</v>
      </c>
      <c r="B237" s="6" t="s">
        <v>592</v>
      </c>
      <c r="C237" s="6" t="s">
        <v>183</v>
      </c>
      <c r="D237" s="6" t="s">
        <v>119</v>
      </c>
      <c r="E237" s="6" t="s">
        <v>456</v>
      </c>
      <c r="F237" s="7" t="s">
        <v>280</v>
      </c>
      <c r="G237" s="8" t="s">
        <v>422</v>
      </c>
      <c r="H237" s="8" t="s">
        <v>406</v>
      </c>
      <c r="I237" s="9">
        <v>74441</v>
      </c>
      <c r="J237" s="9">
        <v>36572.123</v>
      </c>
      <c r="K237" s="9">
        <v>27000</v>
      </c>
      <c r="L237" s="9">
        <v>27817.06</v>
      </c>
      <c r="M237" s="9">
        <v>17542.312</v>
      </c>
      <c r="N237" s="10">
        <f t="shared" si="2"/>
        <v>63.063141827353434</v>
      </c>
      <c r="O237" s="9" t="s">
        <v>409</v>
      </c>
    </row>
    <row r="238" spans="1:15" ht="12.75" outlineLevel="3">
      <c r="A238" s="6" t="s">
        <v>139</v>
      </c>
      <c r="B238" s="6" t="s">
        <v>592</v>
      </c>
      <c r="C238" s="6" t="s">
        <v>189</v>
      </c>
      <c r="D238" s="6" t="s">
        <v>119</v>
      </c>
      <c r="E238" s="6" t="s">
        <v>456</v>
      </c>
      <c r="F238" s="7" t="s">
        <v>280</v>
      </c>
      <c r="G238" s="8" t="s">
        <v>422</v>
      </c>
      <c r="H238" s="8" t="s">
        <v>406</v>
      </c>
      <c r="I238" s="9"/>
      <c r="J238" s="9"/>
      <c r="K238" s="9">
        <v>0</v>
      </c>
      <c r="L238" s="9">
        <v>51.94</v>
      </c>
      <c r="M238" s="9">
        <v>51.94</v>
      </c>
      <c r="N238" s="10">
        <f t="shared" si="2"/>
        <v>100</v>
      </c>
      <c r="O238" s="9" t="s">
        <v>409</v>
      </c>
    </row>
    <row r="239" spans="1:15" ht="12.75" outlineLevel="2">
      <c r="A239" s="13"/>
      <c r="B239" s="14">
        <v>334500</v>
      </c>
      <c r="C239" s="15"/>
      <c r="D239" s="15"/>
      <c r="E239" s="15"/>
      <c r="F239" s="15"/>
      <c r="G239" s="16"/>
      <c r="H239" s="17"/>
      <c r="I239" s="18">
        <f>SUBTOTAL(9,I237:I238)</f>
        <v>74441</v>
      </c>
      <c r="J239" s="19">
        <f>SUBTOTAL(9,J237:J238)</f>
        <v>36572.123</v>
      </c>
      <c r="K239" s="19">
        <f>SUBTOTAL(9,K237:K238)</f>
        <v>27000</v>
      </c>
      <c r="L239" s="19">
        <f>SUBTOTAL(9,L237:L238)</f>
        <v>27869</v>
      </c>
      <c r="M239" s="19">
        <f>SUBTOTAL(9,M237:M238)</f>
        <v>17594.252</v>
      </c>
      <c r="N239" s="20">
        <f t="shared" si="2"/>
        <v>63.13198177186121</v>
      </c>
      <c r="O239" s="19"/>
    </row>
    <row r="240" spans="1:15" ht="12.75" outlineLevel="3">
      <c r="A240" s="6" t="s">
        <v>139</v>
      </c>
      <c r="B240" s="6" t="s">
        <v>593</v>
      </c>
      <c r="C240" s="6" t="s">
        <v>183</v>
      </c>
      <c r="D240" s="6" t="s">
        <v>119</v>
      </c>
      <c r="E240" s="6" t="s">
        <v>456</v>
      </c>
      <c r="F240" s="7" t="s">
        <v>281</v>
      </c>
      <c r="G240" s="8" t="s">
        <v>422</v>
      </c>
      <c r="H240" s="8" t="s">
        <v>405</v>
      </c>
      <c r="I240" s="9">
        <v>70000</v>
      </c>
      <c r="J240" s="9">
        <v>40259.258</v>
      </c>
      <c r="K240" s="9">
        <v>11000</v>
      </c>
      <c r="L240" s="9">
        <v>13420</v>
      </c>
      <c r="M240" s="9">
        <v>12704.374</v>
      </c>
      <c r="N240" s="10">
        <f t="shared" si="2"/>
        <v>94.66746646795828</v>
      </c>
      <c r="O240" s="9" t="s">
        <v>409</v>
      </c>
    </row>
    <row r="241" spans="1:15" ht="12.75" outlineLevel="2">
      <c r="A241" s="13"/>
      <c r="B241" s="14">
        <v>334700</v>
      </c>
      <c r="C241" s="15"/>
      <c r="D241" s="15"/>
      <c r="E241" s="15"/>
      <c r="F241" s="15"/>
      <c r="G241" s="16"/>
      <c r="H241" s="17"/>
      <c r="I241" s="18">
        <f>SUBTOTAL(9,I240:I240)</f>
        <v>70000</v>
      </c>
      <c r="J241" s="19">
        <f>SUBTOTAL(9,J240:J240)</f>
        <v>40259.258</v>
      </c>
      <c r="K241" s="19">
        <f>SUBTOTAL(9,K240:K240)</f>
        <v>11000</v>
      </c>
      <c r="L241" s="19">
        <f>SUBTOTAL(9,L240:L240)</f>
        <v>13420</v>
      </c>
      <c r="M241" s="19">
        <f>SUBTOTAL(9,M240:M240)</f>
        <v>12704.374</v>
      </c>
      <c r="N241" s="20">
        <f t="shared" si="2"/>
        <v>94.66746646795828</v>
      </c>
      <c r="O241" s="19"/>
    </row>
    <row r="242" spans="1:15" ht="12.75" outlineLevel="3">
      <c r="A242" s="6" t="s">
        <v>139</v>
      </c>
      <c r="B242" s="6" t="s">
        <v>594</v>
      </c>
      <c r="C242" s="6" t="s">
        <v>183</v>
      </c>
      <c r="D242" s="6" t="s">
        <v>119</v>
      </c>
      <c r="E242" s="6" t="s">
        <v>456</v>
      </c>
      <c r="F242" s="7" t="s">
        <v>282</v>
      </c>
      <c r="G242" s="8" t="s">
        <v>422</v>
      </c>
      <c r="H242" s="8" t="s">
        <v>411</v>
      </c>
      <c r="I242" s="9">
        <v>19554</v>
      </c>
      <c r="J242" s="9">
        <v>0</v>
      </c>
      <c r="K242" s="9">
        <v>890</v>
      </c>
      <c r="L242" s="9">
        <v>890</v>
      </c>
      <c r="M242" s="9">
        <v>0</v>
      </c>
      <c r="N242" s="10">
        <f t="shared" si="2"/>
        <v>0</v>
      </c>
      <c r="O242" s="9" t="s">
        <v>425</v>
      </c>
    </row>
    <row r="243" spans="1:15" ht="12.75" outlineLevel="2">
      <c r="A243" s="13"/>
      <c r="B243" s="14">
        <v>335000</v>
      </c>
      <c r="C243" s="15"/>
      <c r="D243" s="15"/>
      <c r="E243" s="15"/>
      <c r="F243" s="15"/>
      <c r="G243" s="16"/>
      <c r="H243" s="17"/>
      <c r="I243" s="18">
        <f>SUBTOTAL(9,I242:I242)</f>
        <v>19554</v>
      </c>
      <c r="J243" s="19">
        <f>SUBTOTAL(9,J242:J242)</f>
        <v>0</v>
      </c>
      <c r="K243" s="19">
        <f>SUBTOTAL(9,K242:K242)</f>
        <v>890</v>
      </c>
      <c r="L243" s="19">
        <f>SUBTOTAL(9,L242:L242)</f>
        <v>890</v>
      </c>
      <c r="M243" s="19">
        <f>SUBTOTAL(9,M242:M242)</f>
        <v>0</v>
      </c>
      <c r="N243" s="20">
        <f t="shared" si="2"/>
        <v>0</v>
      </c>
      <c r="O243" s="19"/>
    </row>
    <row r="244" spans="1:15" ht="12.75" outlineLevel="3">
      <c r="A244" s="6" t="s">
        <v>139</v>
      </c>
      <c r="B244" s="6" t="s">
        <v>595</v>
      </c>
      <c r="C244" s="6" t="s">
        <v>183</v>
      </c>
      <c r="D244" s="6" t="s">
        <v>119</v>
      </c>
      <c r="E244" s="6" t="s">
        <v>456</v>
      </c>
      <c r="F244" s="7" t="s">
        <v>807</v>
      </c>
      <c r="G244" s="8" t="s">
        <v>422</v>
      </c>
      <c r="H244" s="8" t="s">
        <v>406</v>
      </c>
      <c r="I244" s="9">
        <v>37520</v>
      </c>
      <c r="J244" s="9">
        <v>1395.786</v>
      </c>
      <c r="K244" s="9">
        <v>31056</v>
      </c>
      <c r="L244" s="9">
        <v>32558</v>
      </c>
      <c r="M244" s="9">
        <v>32557.241</v>
      </c>
      <c r="N244" s="10">
        <f t="shared" si="2"/>
        <v>99.99766877572333</v>
      </c>
      <c r="O244" s="9" t="s">
        <v>425</v>
      </c>
    </row>
    <row r="245" spans="1:15" ht="12.75" outlineLevel="2">
      <c r="A245" s="13"/>
      <c r="B245" s="14">
        <v>335600</v>
      </c>
      <c r="C245" s="15"/>
      <c r="D245" s="15"/>
      <c r="E245" s="15"/>
      <c r="F245" s="15"/>
      <c r="G245" s="16"/>
      <c r="H245" s="17"/>
      <c r="I245" s="18">
        <f>SUBTOTAL(9,I244:I244)</f>
        <v>37520</v>
      </c>
      <c r="J245" s="19">
        <f>SUBTOTAL(9,J244:J244)</f>
        <v>1395.786</v>
      </c>
      <c r="K245" s="19">
        <f>SUBTOTAL(9,K244:K244)</f>
        <v>31056</v>
      </c>
      <c r="L245" s="19">
        <f>SUBTOTAL(9,L244:L244)</f>
        <v>32558</v>
      </c>
      <c r="M245" s="19">
        <f>SUBTOTAL(9,M244:M244)</f>
        <v>32557.241</v>
      </c>
      <c r="N245" s="20">
        <f t="shared" si="2"/>
        <v>99.99766877572333</v>
      </c>
      <c r="O245" s="19"/>
    </row>
    <row r="246" spans="1:15" ht="12.75" outlineLevel="3">
      <c r="A246" s="6" t="s">
        <v>139</v>
      </c>
      <c r="B246" s="6" t="s">
        <v>596</v>
      </c>
      <c r="C246" s="6" t="s">
        <v>183</v>
      </c>
      <c r="D246" s="6" t="s">
        <v>119</v>
      </c>
      <c r="E246" s="6" t="s">
        <v>456</v>
      </c>
      <c r="F246" s="7" t="s">
        <v>283</v>
      </c>
      <c r="G246" s="8" t="s">
        <v>426</v>
      </c>
      <c r="H246" s="8" t="s">
        <v>411</v>
      </c>
      <c r="I246" s="9">
        <v>2361164</v>
      </c>
      <c r="J246" s="9">
        <v>76492.723</v>
      </c>
      <c r="K246" s="9">
        <v>200000</v>
      </c>
      <c r="L246" s="9">
        <v>2185.317</v>
      </c>
      <c r="M246" s="9">
        <v>682.815</v>
      </c>
      <c r="N246" s="10">
        <f t="shared" si="2"/>
        <v>31.245581304680286</v>
      </c>
      <c r="O246" s="9" t="s">
        <v>409</v>
      </c>
    </row>
    <row r="247" spans="1:15" ht="12.75" outlineLevel="3">
      <c r="A247" s="6" t="s">
        <v>139</v>
      </c>
      <c r="B247" s="6" t="s">
        <v>596</v>
      </c>
      <c r="C247" s="6" t="s">
        <v>189</v>
      </c>
      <c r="D247" s="6" t="s">
        <v>119</v>
      </c>
      <c r="E247" s="6" t="s">
        <v>456</v>
      </c>
      <c r="F247" s="7" t="s">
        <v>283</v>
      </c>
      <c r="G247" s="8" t="s">
        <v>426</v>
      </c>
      <c r="H247" s="8" t="s">
        <v>411</v>
      </c>
      <c r="I247" s="9"/>
      <c r="J247" s="9"/>
      <c r="K247" s="9">
        <v>0</v>
      </c>
      <c r="L247" s="9">
        <v>4227.683</v>
      </c>
      <c r="M247" s="9">
        <v>4227.683</v>
      </c>
      <c r="N247" s="10">
        <f t="shared" si="2"/>
        <v>100</v>
      </c>
      <c r="O247" s="9" t="s">
        <v>409</v>
      </c>
    </row>
    <row r="248" spans="1:15" ht="12.75" outlineLevel="2">
      <c r="A248" s="13"/>
      <c r="B248" s="14">
        <v>337500</v>
      </c>
      <c r="C248" s="15"/>
      <c r="D248" s="15"/>
      <c r="E248" s="15"/>
      <c r="F248" s="15"/>
      <c r="G248" s="16"/>
      <c r="H248" s="17"/>
      <c r="I248" s="18">
        <f>SUBTOTAL(9,I246:I247)</f>
        <v>2361164</v>
      </c>
      <c r="J248" s="19">
        <f>SUBTOTAL(9,J246:J247)</f>
        <v>76492.723</v>
      </c>
      <c r="K248" s="19">
        <f>SUBTOTAL(9,K246:K247)</f>
        <v>200000</v>
      </c>
      <c r="L248" s="19">
        <f>SUBTOTAL(9,L246:L247)</f>
        <v>6413</v>
      </c>
      <c r="M248" s="19">
        <f>SUBTOTAL(9,M246:M247)</f>
        <v>4910.498</v>
      </c>
      <c r="N248" s="20">
        <f aca="true" t="shared" si="3" ref="N248:N311">IF(M248=0,0,(M248/L248*100))</f>
        <v>76.570996413535</v>
      </c>
      <c r="O248" s="19"/>
    </row>
    <row r="249" spans="1:15" ht="12.75" outlineLevel="3">
      <c r="A249" s="6" t="s">
        <v>139</v>
      </c>
      <c r="B249" s="6" t="s">
        <v>597</v>
      </c>
      <c r="C249" s="6" t="s">
        <v>183</v>
      </c>
      <c r="D249" s="6" t="s">
        <v>119</v>
      </c>
      <c r="E249" s="6" t="s">
        <v>456</v>
      </c>
      <c r="F249" s="7" t="s">
        <v>904</v>
      </c>
      <c r="G249" s="8" t="s">
        <v>426</v>
      </c>
      <c r="H249" s="8" t="s">
        <v>405</v>
      </c>
      <c r="I249" s="9">
        <v>46836</v>
      </c>
      <c r="J249" s="9">
        <v>1529.067</v>
      </c>
      <c r="K249" s="9">
        <v>0</v>
      </c>
      <c r="L249" s="9">
        <v>3474</v>
      </c>
      <c r="M249" s="9">
        <v>221.24</v>
      </c>
      <c r="N249" s="10">
        <f t="shared" si="3"/>
        <v>6.368451352907312</v>
      </c>
      <c r="O249" s="9" t="s">
        <v>425</v>
      </c>
    </row>
    <row r="250" spans="1:15" ht="12.75" outlineLevel="2">
      <c r="A250" s="13"/>
      <c r="B250" s="14">
        <v>339500</v>
      </c>
      <c r="C250" s="15"/>
      <c r="D250" s="15"/>
      <c r="E250" s="15"/>
      <c r="F250" s="15"/>
      <c r="G250" s="16"/>
      <c r="H250" s="17"/>
      <c r="I250" s="18">
        <f>SUBTOTAL(9,I249:I249)</f>
        <v>46836</v>
      </c>
      <c r="J250" s="19">
        <f>SUBTOTAL(9,J249:J249)</f>
        <v>1529.067</v>
      </c>
      <c r="K250" s="19">
        <f>SUBTOTAL(9,K249:K249)</f>
        <v>0</v>
      </c>
      <c r="L250" s="19">
        <f>SUBTOTAL(9,L249:L249)</f>
        <v>3474</v>
      </c>
      <c r="M250" s="19">
        <f>SUBTOTAL(9,M249:M249)</f>
        <v>221.24</v>
      </c>
      <c r="N250" s="20">
        <f t="shared" si="3"/>
        <v>6.368451352907312</v>
      </c>
      <c r="O250" s="19"/>
    </row>
    <row r="251" spans="1:15" ht="12.75" outlineLevel="3">
      <c r="A251" s="6" t="s">
        <v>139</v>
      </c>
      <c r="B251" s="6" t="s">
        <v>598</v>
      </c>
      <c r="C251" s="6" t="s">
        <v>183</v>
      </c>
      <c r="D251" s="6" t="s">
        <v>119</v>
      </c>
      <c r="E251" s="6" t="s">
        <v>456</v>
      </c>
      <c r="F251" s="7" t="s">
        <v>284</v>
      </c>
      <c r="G251" s="8" t="s">
        <v>427</v>
      </c>
      <c r="H251" s="8" t="s">
        <v>411</v>
      </c>
      <c r="I251" s="9">
        <v>34580</v>
      </c>
      <c r="J251" s="9">
        <v>6202.284</v>
      </c>
      <c r="K251" s="9">
        <v>100</v>
      </c>
      <c r="L251" s="9">
        <v>100</v>
      </c>
      <c r="M251" s="9">
        <v>0</v>
      </c>
      <c r="N251" s="10">
        <f t="shared" si="3"/>
        <v>0</v>
      </c>
      <c r="O251" s="9" t="s">
        <v>425</v>
      </c>
    </row>
    <row r="252" spans="1:15" ht="12.75" outlineLevel="2">
      <c r="A252" s="13"/>
      <c r="B252" s="14">
        <v>403300</v>
      </c>
      <c r="C252" s="15"/>
      <c r="D252" s="15"/>
      <c r="E252" s="15"/>
      <c r="F252" s="15"/>
      <c r="G252" s="16"/>
      <c r="H252" s="17"/>
      <c r="I252" s="18">
        <f>SUBTOTAL(9,I251:I251)</f>
        <v>34580</v>
      </c>
      <c r="J252" s="19">
        <f>SUBTOTAL(9,J251:J251)</f>
        <v>6202.284</v>
      </c>
      <c r="K252" s="19">
        <f>SUBTOTAL(9,K251:K251)</f>
        <v>100</v>
      </c>
      <c r="L252" s="19">
        <f>SUBTOTAL(9,L251:L251)</f>
        <v>100</v>
      </c>
      <c r="M252" s="19">
        <f>SUBTOTAL(9,M251:M251)</f>
        <v>0</v>
      </c>
      <c r="N252" s="20">
        <f t="shared" si="3"/>
        <v>0</v>
      </c>
      <c r="O252" s="19"/>
    </row>
    <row r="253" spans="1:15" ht="12.75" outlineLevel="3">
      <c r="A253" s="6" t="s">
        <v>139</v>
      </c>
      <c r="B253" s="6" t="s">
        <v>599</v>
      </c>
      <c r="C253" s="6" t="s">
        <v>183</v>
      </c>
      <c r="D253" s="6" t="s">
        <v>119</v>
      </c>
      <c r="E253" s="6" t="s">
        <v>456</v>
      </c>
      <c r="F253" s="7" t="s">
        <v>285</v>
      </c>
      <c r="G253" s="8" t="s">
        <v>428</v>
      </c>
      <c r="H253" s="8" t="s">
        <v>424</v>
      </c>
      <c r="I253" s="9">
        <v>125000</v>
      </c>
      <c r="J253" s="9">
        <v>86337.067</v>
      </c>
      <c r="K253" s="9">
        <v>4000</v>
      </c>
      <c r="L253" s="9">
        <v>7959</v>
      </c>
      <c r="M253" s="9">
        <v>7495.548</v>
      </c>
      <c r="N253" s="10">
        <f t="shared" si="3"/>
        <v>94.17700716170373</v>
      </c>
      <c r="O253" s="9" t="s">
        <v>425</v>
      </c>
    </row>
    <row r="254" spans="1:15" ht="12.75" outlineLevel="2">
      <c r="A254" s="13"/>
      <c r="B254" s="14">
        <v>413000</v>
      </c>
      <c r="C254" s="15"/>
      <c r="D254" s="15"/>
      <c r="E254" s="15"/>
      <c r="F254" s="15"/>
      <c r="G254" s="16"/>
      <c r="H254" s="17"/>
      <c r="I254" s="18">
        <f>SUBTOTAL(9,I253:I253)</f>
        <v>125000</v>
      </c>
      <c r="J254" s="19">
        <f>SUBTOTAL(9,J253:J253)</f>
        <v>86337.067</v>
      </c>
      <c r="K254" s="19">
        <f>SUBTOTAL(9,K253:K253)</f>
        <v>4000</v>
      </c>
      <c r="L254" s="19">
        <f>SUBTOTAL(9,L253:L253)</f>
        <v>7959</v>
      </c>
      <c r="M254" s="19">
        <f>SUBTOTAL(9,M253:M253)</f>
        <v>7495.548</v>
      </c>
      <c r="N254" s="20">
        <f t="shared" si="3"/>
        <v>94.17700716170373</v>
      </c>
      <c r="O254" s="19"/>
    </row>
    <row r="255" spans="1:15" ht="12.75" outlineLevel="3">
      <c r="A255" s="6" t="s">
        <v>139</v>
      </c>
      <c r="B255" s="6" t="s">
        <v>600</v>
      </c>
      <c r="C255" s="6" t="s">
        <v>183</v>
      </c>
      <c r="D255" s="6" t="s">
        <v>119</v>
      </c>
      <c r="E255" s="6" t="s">
        <v>456</v>
      </c>
      <c r="F255" s="7" t="s">
        <v>286</v>
      </c>
      <c r="G255" s="8" t="s">
        <v>428</v>
      </c>
      <c r="H255" s="8" t="s">
        <v>406</v>
      </c>
      <c r="I255" s="9">
        <v>2404551</v>
      </c>
      <c r="J255" s="9">
        <v>2239938</v>
      </c>
      <c r="K255" s="9">
        <v>1800</v>
      </c>
      <c r="L255" s="9">
        <v>170</v>
      </c>
      <c r="M255" s="9">
        <v>87.361</v>
      </c>
      <c r="N255" s="10">
        <f t="shared" si="3"/>
        <v>51.388823529411766</v>
      </c>
      <c r="O255" s="9" t="s">
        <v>429</v>
      </c>
    </row>
    <row r="256" spans="1:15" ht="12.75" outlineLevel="3">
      <c r="A256" s="6" t="s">
        <v>139</v>
      </c>
      <c r="B256" s="6" t="s">
        <v>600</v>
      </c>
      <c r="C256" s="6" t="s">
        <v>189</v>
      </c>
      <c r="D256" s="6" t="s">
        <v>119</v>
      </c>
      <c r="E256" s="6" t="s">
        <v>456</v>
      </c>
      <c r="F256" s="7" t="s">
        <v>286</v>
      </c>
      <c r="G256" s="8" t="s">
        <v>428</v>
      </c>
      <c r="H256" s="8" t="s">
        <v>406</v>
      </c>
      <c r="I256" s="9"/>
      <c r="J256" s="9"/>
      <c r="K256" s="9">
        <v>0</v>
      </c>
      <c r="L256" s="9">
        <v>3630</v>
      </c>
      <c r="M256" s="9">
        <v>3630</v>
      </c>
      <c r="N256" s="10">
        <f t="shared" si="3"/>
        <v>100</v>
      </c>
      <c r="O256" s="9" t="s">
        <v>429</v>
      </c>
    </row>
    <row r="257" spans="1:15" ht="12.75" outlineLevel="2">
      <c r="A257" s="13"/>
      <c r="B257" s="14">
        <v>419600</v>
      </c>
      <c r="C257" s="15"/>
      <c r="D257" s="15"/>
      <c r="E257" s="15"/>
      <c r="F257" s="15"/>
      <c r="G257" s="16"/>
      <c r="H257" s="17"/>
      <c r="I257" s="18">
        <f>SUBTOTAL(9,I255:I256)</f>
        <v>2404551</v>
      </c>
      <c r="J257" s="19">
        <f>SUBTOTAL(9,J255:J256)</f>
        <v>2239938</v>
      </c>
      <c r="K257" s="19">
        <f>SUBTOTAL(9,K255:K256)</f>
        <v>1800</v>
      </c>
      <c r="L257" s="19">
        <f>SUBTOTAL(9,L255:L256)</f>
        <v>3800</v>
      </c>
      <c r="M257" s="19">
        <f>SUBTOTAL(9,M255:M256)</f>
        <v>3717.361</v>
      </c>
      <c r="N257" s="20">
        <f t="shared" si="3"/>
        <v>97.82528947368421</v>
      </c>
      <c r="O257" s="19"/>
    </row>
    <row r="258" spans="1:15" ht="12.75" outlineLevel="3">
      <c r="A258" s="6" t="s">
        <v>139</v>
      </c>
      <c r="B258" s="6" t="s">
        <v>601</v>
      </c>
      <c r="C258" s="6" t="s">
        <v>183</v>
      </c>
      <c r="D258" s="6" t="s">
        <v>119</v>
      </c>
      <c r="E258" s="6" t="s">
        <v>456</v>
      </c>
      <c r="F258" s="7" t="s">
        <v>287</v>
      </c>
      <c r="G258" s="8" t="s">
        <v>417</v>
      </c>
      <c r="H258" s="8" t="s">
        <v>405</v>
      </c>
      <c r="I258" s="9">
        <v>44890</v>
      </c>
      <c r="J258" s="9">
        <v>5334.586</v>
      </c>
      <c r="K258" s="9">
        <v>19675</v>
      </c>
      <c r="L258" s="9">
        <v>27354</v>
      </c>
      <c r="M258" s="9">
        <v>22808.225</v>
      </c>
      <c r="N258" s="10">
        <f t="shared" si="3"/>
        <v>83.38168092417926</v>
      </c>
      <c r="O258" s="9" t="s">
        <v>409</v>
      </c>
    </row>
    <row r="259" spans="1:15" ht="12.75" outlineLevel="2">
      <c r="A259" s="13"/>
      <c r="B259" s="14">
        <v>437600</v>
      </c>
      <c r="C259" s="15"/>
      <c r="D259" s="15"/>
      <c r="E259" s="15"/>
      <c r="F259" s="15"/>
      <c r="G259" s="16"/>
      <c r="H259" s="17"/>
      <c r="I259" s="18">
        <f>SUBTOTAL(9,I258:I258)</f>
        <v>44890</v>
      </c>
      <c r="J259" s="19">
        <f>SUBTOTAL(9,J258:J258)</f>
        <v>5334.586</v>
      </c>
      <c r="K259" s="19">
        <f>SUBTOTAL(9,K258:K258)</f>
        <v>19675</v>
      </c>
      <c r="L259" s="19">
        <f>SUBTOTAL(9,L258:L258)</f>
        <v>27354</v>
      </c>
      <c r="M259" s="19">
        <f>SUBTOTAL(9,M258:M258)</f>
        <v>22808.225</v>
      </c>
      <c r="N259" s="20">
        <f t="shared" si="3"/>
        <v>83.38168092417926</v>
      </c>
      <c r="O259" s="19"/>
    </row>
    <row r="260" spans="1:15" ht="12.75" outlineLevel="3">
      <c r="A260" s="6" t="s">
        <v>139</v>
      </c>
      <c r="B260" s="6" t="s">
        <v>602</v>
      </c>
      <c r="C260" s="6" t="s">
        <v>183</v>
      </c>
      <c r="D260" s="6" t="s">
        <v>119</v>
      </c>
      <c r="E260" s="6" t="s">
        <v>456</v>
      </c>
      <c r="F260" s="47" t="s">
        <v>875</v>
      </c>
      <c r="G260" s="8" t="s">
        <v>419</v>
      </c>
      <c r="H260" s="8" t="s">
        <v>406</v>
      </c>
      <c r="I260" s="9">
        <v>74945</v>
      </c>
      <c r="J260" s="9">
        <v>68568.191</v>
      </c>
      <c r="K260" s="9">
        <v>6375</v>
      </c>
      <c r="L260" s="9">
        <v>6376</v>
      </c>
      <c r="M260" s="9">
        <v>6367.466</v>
      </c>
      <c r="N260" s="10">
        <f t="shared" si="3"/>
        <v>99.86615432873275</v>
      </c>
      <c r="O260" s="9" t="s">
        <v>425</v>
      </c>
    </row>
    <row r="261" spans="1:15" ht="12.75" outlineLevel="2">
      <c r="A261" s="13"/>
      <c r="B261" s="14">
        <v>447500</v>
      </c>
      <c r="C261" s="15"/>
      <c r="D261" s="15"/>
      <c r="E261" s="15"/>
      <c r="F261" s="15"/>
      <c r="G261" s="16"/>
      <c r="H261" s="17"/>
      <c r="I261" s="18">
        <f>SUBTOTAL(9,I260:I260)</f>
        <v>74945</v>
      </c>
      <c r="J261" s="19">
        <f>SUBTOTAL(9,J260:J260)</f>
        <v>68568.191</v>
      </c>
      <c r="K261" s="19">
        <f>SUBTOTAL(9,K260:K260)</f>
        <v>6375</v>
      </c>
      <c r="L261" s="19">
        <f>SUBTOTAL(9,L260:L260)</f>
        <v>6376</v>
      </c>
      <c r="M261" s="19">
        <f>SUBTOTAL(9,M260:M260)</f>
        <v>6367.466</v>
      </c>
      <c r="N261" s="20">
        <f t="shared" si="3"/>
        <v>99.86615432873275</v>
      </c>
      <c r="O261" s="19"/>
    </row>
    <row r="262" spans="1:15" ht="12.75" outlineLevel="3">
      <c r="A262" s="6" t="s">
        <v>139</v>
      </c>
      <c r="B262" s="6" t="s">
        <v>603</v>
      </c>
      <c r="C262" s="6" t="s">
        <v>183</v>
      </c>
      <c r="D262" s="6" t="s">
        <v>119</v>
      </c>
      <c r="E262" s="6" t="s">
        <v>456</v>
      </c>
      <c r="F262" s="47" t="s">
        <v>876</v>
      </c>
      <c r="G262" s="8" t="s">
        <v>419</v>
      </c>
      <c r="H262" s="8" t="s">
        <v>406</v>
      </c>
      <c r="I262" s="9">
        <v>66721</v>
      </c>
      <c r="J262" s="9">
        <v>50291</v>
      </c>
      <c r="K262" s="9">
        <v>15133</v>
      </c>
      <c r="L262" s="9">
        <v>16430</v>
      </c>
      <c r="M262" s="9">
        <v>16371.609</v>
      </c>
      <c r="N262" s="10">
        <f t="shared" si="3"/>
        <v>99.64460742544127</v>
      </c>
      <c r="O262" s="9" t="s">
        <v>425</v>
      </c>
    </row>
    <row r="263" spans="1:15" ht="12.75" outlineLevel="2">
      <c r="A263" s="13"/>
      <c r="B263" s="14">
        <v>449900</v>
      </c>
      <c r="C263" s="15"/>
      <c r="D263" s="15"/>
      <c r="E263" s="15"/>
      <c r="F263" s="15"/>
      <c r="G263" s="16"/>
      <c r="H263" s="17"/>
      <c r="I263" s="18">
        <f>SUBTOTAL(9,I262:I262)</f>
        <v>66721</v>
      </c>
      <c r="J263" s="19">
        <f>SUBTOTAL(9,J262:J262)</f>
        <v>50291</v>
      </c>
      <c r="K263" s="19">
        <f>SUBTOTAL(9,K262:K262)</f>
        <v>15133</v>
      </c>
      <c r="L263" s="19">
        <f>SUBTOTAL(9,L262:L262)</f>
        <v>16430</v>
      </c>
      <c r="M263" s="19">
        <f>SUBTOTAL(9,M262:M262)</f>
        <v>16371.609</v>
      </c>
      <c r="N263" s="20">
        <f t="shared" si="3"/>
        <v>99.64460742544127</v>
      </c>
      <c r="O263" s="19"/>
    </row>
    <row r="264" spans="1:15" ht="12.75" outlineLevel="3">
      <c r="A264" s="6" t="s">
        <v>139</v>
      </c>
      <c r="B264" s="6" t="s">
        <v>604</v>
      </c>
      <c r="C264" s="6" t="s">
        <v>183</v>
      </c>
      <c r="D264" s="6" t="s">
        <v>119</v>
      </c>
      <c r="E264" s="6" t="s">
        <v>456</v>
      </c>
      <c r="F264" s="7" t="s">
        <v>288</v>
      </c>
      <c r="G264" s="8" t="s">
        <v>421</v>
      </c>
      <c r="H264" s="8">
        <v>2009</v>
      </c>
      <c r="I264" s="9">
        <v>89955</v>
      </c>
      <c r="J264" s="9">
        <v>48735.239</v>
      </c>
      <c r="K264" s="9">
        <v>0</v>
      </c>
      <c r="L264" s="9">
        <v>1094.77</v>
      </c>
      <c r="M264" s="9">
        <v>47.763</v>
      </c>
      <c r="N264" s="10">
        <f t="shared" si="3"/>
        <v>4.3628342026179014</v>
      </c>
      <c r="O264" s="9" t="s">
        <v>409</v>
      </c>
    </row>
    <row r="265" spans="1:15" ht="12.75" outlineLevel="3">
      <c r="A265" s="6" t="s">
        <v>139</v>
      </c>
      <c r="B265" s="6" t="s">
        <v>604</v>
      </c>
      <c r="C265" s="6" t="s">
        <v>189</v>
      </c>
      <c r="D265" s="6" t="s">
        <v>119</v>
      </c>
      <c r="E265" s="6" t="s">
        <v>456</v>
      </c>
      <c r="F265" s="7" t="s">
        <v>288</v>
      </c>
      <c r="G265" s="8" t="s">
        <v>421</v>
      </c>
      <c r="H265" s="8">
        <v>2009</v>
      </c>
      <c r="I265" s="9"/>
      <c r="J265" s="9"/>
      <c r="K265" s="9">
        <v>0</v>
      </c>
      <c r="L265" s="9">
        <v>3905.23</v>
      </c>
      <c r="M265" s="9">
        <v>3905.23</v>
      </c>
      <c r="N265" s="10">
        <f t="shared" si="3"/>
        <v>100</v>
      </c>
      <c r="O265" s="9" t="s">
        <v>409</v>
      </c>
    </row>
    <row r="266" spans="1:15" ht="12.75" outlineLevel="2">
      <c r="A266" s="13"/>
      <c r="B266" s="14">
        <v>464400</v>
      </c>
      <c r="C266" s="15"/>
      <c r="D266" s="15"/>
      <c r="E266" s="15"/>
      <c r="F266" s="15"/>
      <c r="G266" s="16"/>
      <c r="H266" s="17"/>
      <c r="I266" s="18">
        <f>SUBTOTAL(9,I264:I265)</f>
        <v>89955</v>
      </c>
      <c r="J266" s="19">
        <f>SUBTOTAL(9,J264:J265)</f>
        <v>48735.239</v>
      </c>
      <c r="K266" s="19">
        <f>SUBTOTAL(9,K264:K265)</f>
        <v>0</v>
      </c>
      <c r="L266" s="19">
        <f>SUBTOTAL(9,L264:L265)</f>
        <v>5000</v>
      </c>
      <c r="M266" s="19">
        <f>SUBTOTAL(9,M264:M265)</f>
        <v>3952.993</v>
      </c>
      <c r="N266" s="20">
        <f t="shared" si="3"/>
        <v>79.05986</v>
      </c>
      <c r="O266" s="19"/>
    </row>
    <row r="267" spans="1:15" ht="12.75" outlineLevel="3">
      <c r="A267" s="6" t="s">
        <v>139</v>
      </c>
      <c r="B267" s="6" t="s">
        <v>605</v>
      </c>
      <c r="C267" s="6" t="s">
        <v>183</v>
      </c>
      <c r="D267" s="6" t="s">
        <v>119</v>
      </c>
      <c r="E267" s="6" t="s">
        <v>456</v>
      </c>
      <c r="F267" s="7" t="s">
        <v>903</v>
      </c>
      <c r="G267" s="8" t="s">
        <v>421</v>
      </c>
      <c r="H267" s="8" t="s">
        <v>405</v>
      </c>
      <c r="I267" s="9">
        <v>78497</v>
      </c>
      <c r="J267" s="9">
        <v>6338.745</v>
      </c>
      <c r="K267" s="9">
        <v>47235</v>
      </c>
      <c r="L267" s="9">
        <v>67719</v>
      </c>
      <c r="M267" s="9">
        <v>67622.404</v>
      </c>
      <c r="N267" s="10">
        <f t="shared" si="3"/>
        <v>99.85735761012418</v>
      </c>
      <c r="O267" s="9" t="s">
        <v>425</v>
      </c>
    </row>
    <row r="268" spans="1:15" ht="12.75" outlineLevel="2">
      <c r="A268" s="13"/>
      <c r="B268" s="14">
        <v>464500</v>
      </c>
      <c r="C268" s="15"/>
      <c r="D268" s="15"/>
      <c r="E268" s="15"/>
      <c r="F268" s="15"/>
      <c r="G268" s="16"/>
      <c r="H268" s="17"/>
      <c r="I268" s="18">
        <f>SUBTOTAL(9,I267:I267)</f>
        <v>78497</v>
      </c>
      <c r="J268" s="19">
        <f>SUBTOTAL(9,J267:J267)</f>
        <v>6338.745</v>
      </c>
      <c r="K268" s="19">
        <f>SUBTOTAL(9,K267:K267)</f>
        <v>47235</v>
      </c>
      <c r="L268" s="19">
        <f>SUBTOTAL(9,L267:L267)</f>
        <v>67719</v>
      </c>
      <c r="M268" s="19">
        <f>SUBTOTAL(9,M267:M267)</f>
        <v>67622.404</v>
      </c>
      <c r="N268" s="20">
        <f t="shared" si="3"/>
        <v>99.85735761012418</v>
      </c>
      <c r="O268" s="19"/>
    </row>
    <row r="269" spans="1:15" ht="12.75" outlineLevel="3">
      <c r="A269" s="6" t="s">
        <v>139</v>
      </c>
      <c r="B269" s="6" t="s">
        <v>606</v>
      </c>
      <c r="C269" s="6" t="s">
        <v>183</v>
      </c>
      <c r="D269" s="6" t="s">
        <v>119</v>
      </c>
      <c r="E269" s="6" t="s">
        <v>456</v>
      </c>
      <c r="F269" s="7" t="s">
        <v>289</v>
      </c>
      <c r="G269" s="8" t="s">
        <v>421</v>
      </c>
      <c r="H269" s="8" t="s">
        <v>406</v>
      </c>
      <c r="I269" s="9">
        <v>3101</v>
      </c>
      <c r="J269" s="9">
        <v>2801.067</v>
      </c>
      <c r="K269" s="9">
        <v>294</v>
      </c>
      <c r="L269" s="9">
        <v>299</v>
      </c>
      <c r="M269" s="9">
        <v>253.208</v>
      </c>
      <c r="N269" s="10">
        <f t="shared" si="3"/>
        <v>84.68494983277593</v>
      </c>
      <c r="O269" s="9" t="s">
        <v>425</v>
      </c>
    </row>
    <row r="270" spans="1:15" ht="12.75" outlineLevel="2">
      <c r="A270" s="13"/>
      <c r="B270" s="14">
        <v>467500</v>
      </c>
      <c r="C270" s="15"/>
      <c r="D270" s="15"/>
      <c r="E270" s="15"/>
      <c r="F270" s="15"/>
      <c r="G270" s="16"/>
      <c r="H270" s="17"/>
      <c r="I270" s="18">
        <f>SUBTOTAL(9,I269:I269)</f>
        <v>3101</v>
      </c>
      <c r="J270" s="19">
        <f>SUBTOTAL(9,J269:J269)</f>
        <v>2801.067</v>
      </c>
      <c r="K270" s="19">
        <f>SUBTOTAL(9,K269:K269)</f>
        <v>294</v>
      </c>
      <c r="L270" s="19">
        <f>SUBTOTAL(9,L269:L269)</f>
        <v>299</v>
      </c>
      <c r="M270" s="19">
        <f>SUBTOTAL(9,M269:M269)</f>
        <v>253.208</v>
      </c>
      <c r="N270" s="20">
        <f t="shared" si="3"/>
        <v>84.68494983277593</v>
      </c>
      <c r="O270" s="19"/>
    </row>
    <row r="271" spans="1:15" ht="12.75" outlineLevel="3">
      <c r="A271" s="6" t="s">
        <v>139</v>
      </c>
      <c r="B271" s="6" t="s">
        <v>607</v>
      </c>
      <c r="C271" s="6" t="s">
        <v>183</v>
      </c>
      <c r="D271" s="6" t="s">
        <v>119</v>
      </c>
      <c r="E271" s="6" t="s">
        <v>456</v>
      </c>
      <c r="F271" s="7" t="s">
        <v>290</v>
      </c>
      <c r="G271" s="8" t="s">
        <v>416</v>
      </c>
      <c r="H271" s="8" t="s">
        <v>410</v>
      </c>
      <c r="I271" s="9">
        <v>284300</v>
      </c>
      <c r="J271" s="9">
        <v>3260.458</v>
      </c>
      <c r="K271" s="9">
        <v>2500</v>
      </c>
      <c r="L271" s="9">
        <v>205.015</v>
      </c>
      <c r="M271" s="9">
        <v>20.517</v>
      </c>
      <c r="N271" s="10">
        <f t="shared" si="3"/>
        <v>10.007560422408117</v>
      </c>
      <c r="O271" s="9" t="s">
        <v>409</v>
      </c>
    </row>
    <row r="272" spans="1:15" ht="12.75" outlineLevel="3">
      <c r="A272" s="6" t="s">
        <v>139</v>
      </c>
      <c r="B272" s="6" t="s">
        <v>607</v>
      </c>
      <c r="C272" s="6" t="s">
        <v>189</v>
      </c>
      <c r="D272" s="6" t="s">
        <v>119</v>
      </c>
      <c r="E272" s="6" t="s">
        <v>456</v>
      </c>
      <c r="F272" s="7" t="s">
        <v>290</v>
      </c>
      <c r="G272" s="8" t="s">
        <v>416</v>
      </c>
      <c r="H272" s="8" t="s">
        <v>410</v>
      </c>
      <c r="I272" s="9"/>
      <c r="J272" s="9"/>
      <c r="K272" s="9">
        <v>0</v>
      </c>
      <c r="L272" s="9">
        <v>544.985</v>
      </c>
      <c r="M272" s="9">
        <v>544.985</v>
      </c>
      <c r="N272" s="10">
        <f t="shared" si="3"/>
        <v>100</v>
      </c>
      <c r="O272" s="9" t="s">
        <v>409</v>
      </c>
    </row>
    <row r="273" spans="1:15" ht="12.75" outlineLevel="2">
      <c r="A273" s="13"/>
      <c r="B273" s="14">
        <v>467700</v>
      </c>
      <c r="C273" s="15"/>
      <c r="D273" s="15"/>
      <c r="E273" s="15"/>
      <c r="F273" s="15"/>
      <c r="G273" s="16"/>
      <c r="H273" s="17"/>
      <c r="I273" s="18">
        <f>SUBTOTAL(9,I271:I272)</f>
        <v>284300</v>
      </c>
      <c r="J273" s="19">
        <f>SUBTOTAL(9,J271:J272)</f>
        <v>3260.458</v>
      </c>
      <c r="K273" s="19">
        <f>SUBTOTAL(9,K271:K272)</f>
        <v>2500</v>
      </c>
      <c r="L273" s="19">
        <f>SUBTOTAL(9,L271:L272)</f>
        <v>750</v>
      </c>
      <c r="M273" s="19">
        <f>SUBTOTAL(9,M271:M272)</f>
        <v>565.5020000000001</v>
      </c>
      <c r="N273" s="20">
        <f t="shared" si="3"/>
        <v>75.40026666666667</v>
      </c>
      <c r="O273" s="19"/>
    </row>
    <row r="274" spans="1:15" ht="12.75" outlineLevel="3">
      <c r="A274" s="6" t="s">
        <v>139</v>
      </c>
      <c r="B274" s="6" t="s">
        <v>608</v>
      </c>
      <c r="C274" s="6" t="s">
        <v>183</v>
      </c>
      <c r="D274" s="6" t="s">
        <v>119</v>
      </c>
      <c r="E274" s="6" t="s">
        <v>456</v>
      </c>
      <c r="F274" s="7" t="s">
        <v>291</v>
      </c>
      <c r="G274" s="8" t="s">
        <v>416</v>
      </c>
      <c r="H274" s="8" t="s">
        <v>411</v>
      </c>
      <c r="I274" s="9">
        <v>44709</v>
      </c>
      <c r="J274" s="9">
        <v>0</v>
      </c>
      <c r="K274" s="9">
        <v>2000</v>
      </c>
      <c r="L274" s="9">
        <v>2010</v>
      </c>
      <c r="M274" s="9">
        <v>2001.119</v>
      </c>
      <c r="N274" s="10">
        <f t="shared" si="3"/>
        <v>99.5581592039801</v>
      </c>
      <c r="O274" s="9" t="s">
        <v>425</v>
      </c>
    </row>
    <row r="275" spans="1:15" ht="12.75" outlineLevel="2">
      <c r="A275" s="13"/>
      <c r="B275" s="14">
        <v>474200</v>
      </c>
      <c r="C275" s="15"/>
      <c r="D275" s="15"/>
      <c r="E275" s="15"/>
      <c r="F275" s="15"/>
      <c r="G275" s="16"/>
      <c r="H275" s="17"/>
      <c r="I275" s="18">
        <f>SUBTOTAL(9,I274:I274)</f>
        <v>44709</v>
      </c>
      <c r="J275" s="19">
        <f>SUBTOTAL(9,J274:J274)</f>
        <v>0</v>
      </c>
      <c r="K275" s="19">
        <f>SUBTOTAL(9,K274:K274)</f>
        <v>2000</v>
      </c>
      <c r="L275" s="19">
        <f>SUBTOTAL(9,L274:L274)</f>
        <v>2010</v>
      </c>
      <c r="M275" s="19">
        <f>SUBTOTAL(9,M274:M274)</f>
        <v>2001.119</v>
      </c>
      <c r="N275" s="20">
        <f t="shared" si="3"/>
        <v>99.5581592039801</v>
      </c>
      <c r="O275" s="19"/>
    </row>
    <row r="276" spans="1:15" ht="12.75" outlineLevel="1">
      <c r="A276" s="21">
        <v>2321</v>
      </c>
      <c r="B276" s="76" t="s">
        <v>852</v>
      </c>
      <c r="C276" s="77"/>
      <c r="D276" s="77"/>
      <c r="E276" s="77"/>
      <c r="F276" s="77"/>
      <c r="G276" s="77"/>
      <c r="H276" s="78"/>
      <c r="I276" s="29">
        <f>SUBTOTAL(9,I180:I274)</f>
        <v>6826124</v>
      </c>
      <c r="J276" s="29">
        <f>SUBTOTAL(9,J180:J274)</f>
        <v>2688119.455</v>
      </c>
      <c r="K276" s="29">
        <f>SUBTOTAL(9,K180:K274)</f>
        <v>482777</v>
      </c>
      <c r="L276" s="29">
        <f>SUBTOTAL(9,L180:L274)</f>
        <v>340057</v>
      </c>
      <c r="M276" s="29">
        <f>SUBTOTAL(9,M180:M274)</f>
        <v>291293.45199999993</v>
      </c>
      <c r="N276" s="30">
        <f t="shared" si="3"/>
        <v>85.66018402797177</v>
      </c>
      <c r="O276" s="29"/>
    </row>
    <row r="277" spans="1:15" ht="12.75" outlineLevel="3">
      <c r="A277" s="6" t="s">
        <v>140</v>
      </c>
      <c r="B277" s="6" t="s">
        <v>609</v>
      </c>
      <c r="C277" s="6" t="s">
        <v>183</v>
      </c>
      <c r="D277" s="6" t="s">
        <v>119</v>
      </c>
      <c r="E277" s="6" t="s">
        <v>457</v>
      </c>
      <c r="F277" s="47" t="s">
        <v>877</v>
      </c>
      <c r="G277" s="8"/>
      <c r="H277" s="8"/>
      <c r="I277" s="9">
        <v>0</v>
      </c>
      <c r="J277" s="9">
        <v>32</v>
      </c>
      <c r="K277" s="9">
        <v>100</v>
      </c>
      <c r="L277" s="9">
        <v>100</v>
      </c>
      <c r="M277" s="9">
        <v>65.001</v>
      </c>
      <c r="N277" s="10">
        <f t="shared" si="3"/>
        <v>65.001</v>
      </c>
      <c r="O277" s="9" t="s">
        <v>430</v>
      </c>
    </row>
    <row r="278" spans="1:15" ht="12.75" outlineLevel="2">
      <c r="A278" s="13"/>
      <c r="B278" s="14">
        <v>318800</v>
      </c>
      <c r="C278" s="15"/>
      <c r="D278" s="15"/>
      <c r="E278" s="15"/>
      <c r="F278" s="15"/>
      <c r="G278" s="16"/>
      <c r="H278" s="17"/>
      <c r="I278" s="18">
        <f>SUBTOTAL(9,I277:I277)</f>
        <v>0</v>
      </c>
      <c r="J278" s="19">
        <f>SUBTOTAL(9,J277:J277)</f>
        <v>32</v>
      </c>
      <c r="K278" s="19">
        <f>SUBTOTAL(9,K277:K277)</f>
        <v>100</v>
      </c>
      <c r="L278" s="19">
        <f>SUBTOTAL(9,L277:L277)</f>
        <v>100</v>
      </c>
      <c r="M278" s="19">
        <f>SUBTOTAL(9,M277:M277)</f>
        <v>65.001</v>
      </c>
      <c r="N278" s="20">
        <f t="shared" si="3"/>
        <v>65.001</v>
      </c>
      <c r="O278" s="19"/>
    </row>
    <row r="279" spans="1:15" ht="12.75" outlineLevel="3">
      <c r="A279" s="6" t="s">
        <v>140</v>
      </c>
      <c r="B279" s="6" t="s">
        <v>610</v>
      </c>
      <c r="C279" s="6" t="s">
        <v>183</v>
      </c>
      <c r="D279" s="6" t="s">
        <v>119</v>
      </c>
      <c r="E279" s="6" t="s">
        <v>456</v>
      </c>
      <c r="F279" s="7" t="s">
        <v>808</v>
      </c>
      <c r="G279" s="8"/>
      <c r="H279" s="8"/>
      <c r="I279" s="9">
        <v>0</v>
      </c>
      <c r="J279" s="9">
        <v>6580.09</v>
      </c>
      <c r="K279" s="9">
        <v>20000</v>
      </c>
      <c r="L279" s="9">
        <v>19348.882</v>
      </c>
      <c r="M279" s="9">
        <v>15090.393</v>
      </c>
      <c r="N279" s="10">
        <f t="shared" si="3"/>
        <v>77.99103328037246</v>
      </c>
      <c r="O279" s="9" t="s">
        <v>409</v>
      </c>
    </row>
    <row r="280" spans="1:15" ht="12.75" outlineLevel="3">
      <c r="A280" s="6" t="s">
        <v>140</v>
      </c>
      <c r="B280" s="6" t="s">
        <v>610</v>
      </c>
      <c r="C280" s="6" t="s">
        <v>180</v>
      </c>
      <c r="D280" s="6" t="s">
        <v>119</v>
      </c>
      <c r="E280" s="6" t="s">
        <v>456</v>
      </c>
      <c r="F280" s="7" t="s">
        <v>808</v>
      </c>
      <c r="G280" s="8"/>
      <c r="H280" s="8"/>
      <c r="I280" s="9">
        <v>0</v>
      </c>
      <c r="J280" s="9"/>
      <c r="K280" s="9">
        <v>0</v>
      </c>
      <c r="L280" s="9">
        <v>651.118</v>
      </c>
      <c r="M280" s="9">
        <v>614.334</v>
      </c>
      <c r="N280" s="10">
        <f t="shared" si="3"/>
        <v>94.35063997616406</v>
      </c>
      <c r="O280" s="9" t="s">
        <v>409</v>
      </c>
    </row>
    <row r="281" spans="1:15" ht="12.75" outlineLevel="2">
      <c r="A281" s="13"/>
      <c r="B281" s="14">
        <v>334000</v>
      </c>
      <c r="C281" s="15"/>
      <c r="D281" s="15"/>
      <c r="E281" s="15"/>
      <c r="F281" s="15"/>
      <c r="G281" s="16"/>
      <c r="H281" s="17"/>
      <c r="I281" s="18">
        <f>SUBTOTAL(9,I279:I280)</f>
        <v>0</v>
      </c>
      <c r="J281" s="19">
        <f>SUBTOTAL(9,J279:J280)</f>
        <v>6580.09</v>
      </c>
      <c r="K281" s="19">
        <f>SUBTOTAL(9,K279:K280)</f>
        <v>20000</v>
      </c>
      <c r="L281" s="19">
        <f>SUBTOTAL(9,L279:L280)</f>
        <v>20000</v>
      </c>
      <c r="M281" s="19">
        <f>SUBTOTAL(9,M279:M280)</f>
        <v>15704.727</v>
      </c>
      <c r="N281" s="20">
        <f t="shared" si="3"/>
        <v>78.523635</v>
      </c>
      <c r="O281" s="19"/>
    </row>
    <row r="282" spans="1:15" ht="12.75" outlineLevel="3">
      <c r="A282" s="6" t="s">
        <v>140</v>
      </c>
      <c r="B282" s="6" t="s">
        <v>611</v>
      </c>
      <c r="C282" s="6" t="s">
        <v>183</v>
      </c>
      <c r="D282" s="6" t="s">
        <v>119</v>
      </c>
      <c r="E282" s="6" t="s">
        <v>456</v>
      </c>
      <c r="F282" s="7" t="s">
        <v>809</v>
      </c>
      <c r="G282" s="8"/>
      <c r="H282" s="8"/>
      <c r="I282" s="9">
        <v>0</v>
      </c>
      <c r="J282" s="9">
        <v>23217.628</v>
      </c>
      <c r="K282" s="9">
        <v>750</v>
      </c>
      <c r="L282" s="9">
        <v>750</v>
      </c>
      <c r="M282" s="9">
        <v>554.758</v>
      </c>
      <c r="N282" s="10">
        <f t="shared" si="3"/>
        <v>73.96773333333334</v>
      </c>
      <c r="O282" s="9" t="s">
        <v>425</v>
      </c>
    </row>
    <row r="283" spans="1:15" ht="12.75" outlineLevel="2">
      <c r="A283" s="13"/>
      <c r="B283" s="14">
        <v>405600</v>
      </c>
      <c r="C283" s="15"/>
      <c r="D283" s="15"/>
      <c r="E283" s="15"/>
      <c r="F283" s="15"/>
      <c r="G283" s="16"/>
      <c r="H283" s="17"/>
      <c r="I283" s="18">
        <f>SUBTOTAL(9,I282:I282)</f>
        <v>0</v>
      </c>
      <c r="J283" s="19">
        <f>SUBTOTAL(9,J282:J282)</f>
        <v>23217.628</v>
      </c>
      <c r="K283" s="19">
        <f>SUBTOTAL(9,K282:K282)</f>
        <v>750</v>
      </c>
      <c r="L283" s="19">
        <f>SUBTOTAL(9,L282:L282)</f>
        <v>750</v>
      </c>
      <c r="M283" s="19">
        <f>SUBTOTAL(9,M282:M282)</f>
        <v>554.758</v>
      </c>
      <c r="N283" s="20">
        <f t="shared" si="3"/>
        <v>73.96773333333334</v>
      </c>
      <c r="O283" s="19"/>
    </row>
    <row r="284" spans="1:15" ht="12.75" outlineLevel="1">
      <c r="A284" s="21">
        <v>2329</v>
      </c>
      <c r="B284" s="76" t="s">
        <v>853</v>
      </c>
      <c r="C284" s="77"/>
      <c r="D284" s="77"/>
      <c r="E284" s="77"/>
      <c r="F284" s="77"/>
      <c r="G284" s="77"/>
      <c r="H284" s="78"/>
      <c r="I284" s="29">
        <f>SUBTOTAL(9,I277:I282)</f>
        <v>0</v>
      </c>
      <c r="J284" s="29">
        <f>SUBTOTAL(9,J277:J282)</f>
        <v>29829.718</v>
      </c>
      <c r="K284" s="29">
        <f>SUBTOTAL(9,K277:K282)</f>
        <v>20850</v>
      </c>
      <c r="L284" s="29">
        <f>SUBTOTAL(9,L277:L282)</f>
        <v>20850</v>
      </c>
      <c r="M284" s="29">
        <f>SUBTOTAL(9,M277:M282)</f>
        <v>16324.486</v>
      </c>
      <c r="N284" s="30">
        <f t="shared" si="3"/>
        <v>78.29489688249402</v>
      </c>
      <c r="O284" s="29"/>
    </row>
    <row r="285" spans="1:15" ht="12.75" outlineLevel="3">
      <c r="A285" s="6" t="s">
        <v>132</v>
      </c>
      <c r="B285" s="6" t="s">
        <v>612</v>
      </c>
      <c r="C285" s="6" t="s">
        <v>187</v>
      </c>
      <c r="D285" s="6" t="s">
        <v>119</v>
      </c>
      <c r="E285" s="6" t="s">
        <v>453</v>
      </c>
      <c r="F285" s="7" t="s">
        <v>213</v>
      </c>
      <c r="G285" s="8"/>
      <c r="H285" s="8"/>
      <c r="I285" s="9">
        <v>1850</v>
      </c>
      <c r="J285" s="9">
        <v>317.934</v>
      </c>
      <c r="K285" s="9">
        <v>0</v>
      </c>
      <c r="L285" s="9">
        <v>1500</v>
      </c>
      <c r="M285" s="9">
        <v>1297.801</v>
      </c>
      <c r="N285" s="10">
        <f t="shared" si="3"/>
        <v>86.52006666666666</v>
      </c>
      <c r="O285" s="9" t="s">
        <v>408</v>
      </c>
    </row>
    <row r="286" spans="1:15" ht="12.75" outlineLevel="2">
      <c r="A286" s="13"/>
      <c r="B286" s="14">
        <v>313500</v>
      </c>
      <c r="C286" s="15"/>
      <c r="D286" s="15"/>
      <c r="E286" s="15"/>
      <c r="F286" s="15"/>
      <c r="G286" s="16"/>
      <c r="H286" s="17"/>
      <c r="I286" s="18">
        <f>SUBTOTAL(9,I285:I285)</f>
        <v>1850</v>
      </c>
      <c r="J286" s="19">
        <f>SUBTOTAL(9,J285:J285)</f>
        <v>317.934</v>
      </c>
      <c r="K286" s="19">
        <f>SUBTOTAL(9,K285:K285)</f>
        <v>0</v>
      </c>
      <c r="L286" s="19">
        <f>SUBTOTAL(9,L285:L285)</f>
        <v>1500</v>
      </c>
      <c r="M286" s="19">
        <f>SUBTOTAL(9,M285:M285)</f>
        <v>1297.801</v>
      </c>
      <c r="N286" s="20">
        <f t="shared" si="3"/>
        <v>86.52006666666666</v>
      </c>
      <c r="O286" s="19"/>
    </row>
    <row r="287" spans="1:15" ht="12.75" outlineLevel="1">
      <c r="A287" s="21">
        <v>2331</v>
      </c>
      <c r="B287" s="76" t="s">
        <v>854</v>
      </c>
      <c r="C287" s="77"/>
      <c r="D287" s="77"/>
      <c r="E287" s="77"/>
      <c r="F287" s="77"/>
      <c r="G287" s="77"/>
      <c r="H287" s="78"/>
      <c r="I287" s="29">
        <f>SUBTOTAL(9,I285:I285)</f>
        <v>1850</v>
      </c>
      <c r="J287" s="29">
        <f>SUBTOTAL(9,J285:J285)</f>
        <v>317.934</v>
      </c>
      <c r="K287" s="29">
        <f>SUBTOTAL(9,K285:K285)</f>
        <v>0</v>
      </c>
      <c r="L287" s="29">
        <f>SUBTOTAL(9,L285:L285)</f>
        <v>1500</v>
      </c>
      <c r="M287" s="29">
        <f>SUBTOTAL(9,M285:M285)</f>
        <v>1297.801</v>
      </c>
      <c r="N287" s="30">
        <f t="shared" si="3"/>
        <v>86.52006666666666</v>
      </c>
      <c r="O287" s="29"/>
    </row>
    <row r="288" spans="1:15" ht="12.75" outlineLevel="3">
      <c r="A288" s="6" t="s">
        <v>141</v>
      </c>
      <c r="B288" s="6" t="s">
        <v>613</v>
      </c>
      <c r="C288" s="6" t="s">
        <v>183</v>
      </c>
      <c r="D288" s="6" t="s">
        <v>119</v>
      </c>
      <c r="E288" s="6" t="s">
        <v>456</v>
      </c>
      <c r="F288" s="7" t="s">
        <v>292</v>
      </c>
      <c r="G288" s="8" t="s">
        <v>418</v>
      </c>
      <c r="H288" s="8" t="s">
        <v>410</v>
      </c>
      <c r="I288" s="9">
        <v>85780</v>
      </c>
      <c r="J288" s="9">
        <v>25365</v>
      </c>
      <c r="K288" s="9">
        <v>1000</v>
      </c>
      <c r="L288" s="9">
        <v>100</v>
      </c>
      <c r="M288" s="9">
        <v>20.23</v>
      </c>
      <c r="N288" s="10">
        <f t="shared" si="3"/>
        <v>20.23</v>
      </c>
      <c r="O288" s="9" t="s">
        <v>409</v>
      </c>
    </row>
    <row r="289" spans="1:15" ht="12.75" outlineLevel="2">
      <c r="A289" s="13"/>
      <c r="B289" s="14">
        <v>419700</v>
      </c>
      <c r="C289" s="15"/>
      <c r="D289" s="15"/>
      <c r="E289" s="15"/>
      <c r="F289" s="15"/>
      <c r="G289" s="16"/>
      <c r="H289" s="17"/>
      <c r="I289" s="18">
        <f>SUBTOTAL(9,I288:I288)</f>
        <v>85780</v>
      </c>
      <c r="J289" s="19">
        <f>SUBTOTAL(9,J288:J288)</f>
        <v>25365</v>
      </c>
      <c r="K289" s="19">
        <f>SUBTOTAL(9,K288:K288)</f>
        <v>1000</v>
      </c>
      <c r="L289" s="19">
        <f>SUBTOTAL(9,L288:L288)</f>
        <v>100</v>
      </c>
      <c r="M289" s="19">
        <f>SUBTOTAL(9,M288:M288)</f>
        <v>20.23</v>
      </c>
      <c r="N289" s="20">
        <f t="shared" si="3"/>
        <v>20.23</v>
      </c>
      <c r="O289" s="19"/>
    </row>
    <row r="290" spans="1:15" ht="12.75" outlineLevel="1">
      <c r="A290" s="21">
        <v>2333</v>
      </c>
      <c r="B290" s="76" t="s">
        <v>855</v>
      </c>
      <c r="C290" s="77"/>
      <c r="D290" s="77"/>
      <c r="E290" s="77"/>
      <c r="F290" s="77"/>
      <c r="G290" s="77"/>
      <c r="H290" s="78"/>
      <c r="I290" s="29">
        <f>SUBTOTAL(9,I288:I288)</f>
        <v>85780</v>
      </c>
      <c r="J290" s="29">
        <f>SUBTOTAL(9,J288:J288)</f>
        <v>25365</v>
      </c>
      <c r="K290" s="29">
        <f>SUBTOTAL(9,K288:K288)</f>
        <v>1000</v>
      </c>
      <c r="L290" s="29">
        <f>SUBTOTAL(9,L288:L288)</f>
        <v>100</v>
      </c>
      <c r="M290" s="29">
        <f>SUBTOTAL(9,M288:M288)</f>
        <v>20.23</v>
      </c>
      <c r="N290" s="30">
        <f t="shared" si="3"/>
        <v>20.23</v>
      </c>
      <c r="O290" s="29"/>
    </row>
    <row r="291" spans="1:15" ht="12.75" outlineLevel="3">
      <c r="A291" s="6" t="s">
        <v>142</v>
      </c>
      <c r="B291" s="6" t="s">
        <v>614</v>
      </c>
      <c r="C291" s="6" t="s">
        <v>183</v>
      </c>
      <c r="D291" s="6" t="s">
        <v>119</v>
      </c>
      <c r="E291" s="6" t="s">
        <v>456</v>
      </c>
      <c r="F291" s="7" t="s">
        <v>293</v>
      </c>
      <c r="G291" s="8" t="s">
        <v>414</v>
      </c>
      <c r="H291" s="8" t="s">
        <v>415</v>
      </c>
      <c r="I291" s="9">
        <v>58900</v>
      </c>
      <c r="J291" s="9">
        <v>2515.184</v>
      </c>
      <c r="K291" s="9">
        <v>200</v>
      </c>
      <c r="L291" s="9">
        <v>200</v>
      </c>
      <c r="M291" s="9">
        <v>0</v>
      </c>
      <c r="N291" s="10">
        <f t="shared" si="3"/>
        <v>0</v>
      </c>
      <c r="O291" s="9" t="s">
        <v>409</v>
      </c>
    </row>
    <row r="292" spans="1:15" ht="12.75" outlineLevel="2">
      <c r="A292" s="13"/>
      <c r="B292" s="14">
        <v>325200</v>
      </c>
      <c r="C292" s="15"/>
      <c r="D292" s="15"/>
      <c r="E292" s="15"/>
      <c r="F292" s="15"/>
      <c r="G292" s="16"/>
      <c r="H292" s="17"/>
      <c r="I292" s="18">
        <f>SUBTOTAL(9,I291:I291)</f>
        <v>58900</v>
      </c>
      <c r="J292" s="19">
        <f>SUBTOTAL(9,J291:J291)</f>
        <v>2515.184</v>
      </c>
      <c r="K292" s="19">
        <f>SUBTOTAL(9,K291:K291)</f>
        <v>200</v>
      </c>
      <c r="L292" s="19">
        <f>SUBTOTAL(9,L291:L291)</f>
        <v>200</v>
      </c>
      <c r="M292" s="19">
        <f>SUBTOTAL(9,M291:M291)</f>
        <v>0</v>
      </c>
      <c r="N292" s="20">
        <f t="shared" si="3"/>
        <v>0</v>
      </c>
      <c r="O292" s="19"/>
    </row>
    <row r="293" spans="1:15" ht="12.75" outlineLevel="1">
      <c r="A293" s="21">
        <v>2334</v>
      </c>
      <c r="B293" s="76" t="s">
        <v>856</v>
      </c>
      <c r="C293" s="77"/>
      <c r="D293" s="77"/>
      <c r="E293" s="77"/>
      <c r="F293" s="77"/>
      <c r="G293" s="77"/>
      <c r="H293" s="78"/>
      <c r="I293" s="29">
        <f>SUBTOTAL(9,I291:I291)</f>
        <v>58900</v>
      </c>
      <c r="J293" s="29">
        <f>SUBTOTAL(9,J291:J291)</f>
        <v>2515.184</v>
      </c>
      <c r="K293" s="29">
        <f>SUBTOTAL(9,K291:K291)</f>
        <v>200</v>
      </c>
      <c r="L293" s="29">
        <f>SUBTOTAL(9,L291:L291)</f>
        <v>200</v>
      </c>
      <c r="M293" s="29">
        <f>SUBTOTAL(9,M291:M291)</f>
        <v>0</v>
      </c>
      <c r="N293" s="30">
        <f t="shared" si="3"/>
        <v>0</v>
      </c>
      <c r="O293" s="29"/>
    </row>
    <row r="294" spans="1:15" ht="12.75" outlineLevel="3">
      <c r="A294" s="6" t="s">
        <v>143</v>
      </c>
      <c r="B294" s="6" t="s">
        <v>615</v>
      </c>
      <c r="C294" s="6" t="s">
        <v>183</v>
      </c>
      <c r="D294" s="6" t="s">
        <v>119</v>
      </c>
      <c r="E294" s="6" t="s">
        <v>456</v>
      </c>
      <c r="F294" s="7" t="s">
        <v>294</v>
      </c>
      <c r="G294" s="8" t="s">
        <v>406</v>
      </c>
      <c r="H294" s="8" t="s">
        <v>406</v>
      </c>
      <c r="I294" s="9">
        <v>6500</v>
      </c>
      <c r="J294" s="9">
        <v>0</v>
      </c>
      <c r="K294" s="9">
        <v>0</v>
      </c>
      <c r="L294" s="9">
        <v>6500</v>
      </c>
      <c r="M294" s="9">
        <v>6044.392</v>
      </c>
      <c r="N294" s="10">
        <f t="shared" si="3"/>
        <v>92.99064615384614</v>
      </c>
      <c r="O294" s="9" t="s">
        <v>409</v>
      </c>
    </row>
    <row r="295" spans="1:15" ht="12.75" outlineLevel="2">
      <c r="A295" s="13"/>
      <c r="B295" s="14">
        <v>304800</v>
      </c>
      <c r="C295" s="15"/>
      <c r="D295" s="15"/>
      <c r="E295" s="15"/>
      <c r="F295" s="15"/>
      <c r="G295" s="16"/>
      <c r="H295" s="17"/>
      <c r="I295" s="18">
        <f>SUBTOTAL(9,I294:I294)</f>
        <v>6500</v>
      </c>
      <c r="J295" s="19">
        <f>SUBTOTAL(9,J294:J294)</f>
        <v>0</v>
      </c>
      <c r="K295" s="19">
        <f>SUBTOTAL(9,K294:K294)</f>
        <v>0</v>
      </c>
      <c r="L295" s="19">
        <f>SUBTOTAL(9,L294:L294)</f>
        <v>6500</v>
      </c>
      <c r="M295" s="19">
        <f>SUBTOTAL(9,M294:M294)</f>
        <v>6044.392</v>
      </c>
      <c r="N295" s="20">
        <f t="shared" si="3"/>
        <v>92.99064615384614</v>
      </c>
      <c r="O295" s="19"/>
    </row>
    <row r="296" spans="1:15" ht="12.75" outlineLevel="3">
      <c r="A296" s="6" t="s">
        <v>143</v>
      </c>
      <c r="B296" s="6" t="s">
        <v>616</v>
      </c>
      <c r="C296" s="6" t="s">
        <v>183</v>
      </c>
      <c r="D296" s="6" t="s">
        <v>119</v>
      </c>
      <c r="E296" s="6" t="s">
        <v>456</v>
      </c>
      <c r="F296" s="7" t="s">
        <v>295</v>
      </c>
      <c r="G296" s="8" t="s">
        <v>406</v>
      </c>
      <c r="H296" s="8" t="s">
        <v>405</v>
      </c>
      <c r="I296" s="9">
        <v>11450</v>
      </c>
      <c r="J296" s="9">
        <v>0</v>
      </c>
      <c r="K296" s="9">
        <v>0</v>
      </c>
      <c r="L296" s="9">
        <v>9032</v>
      </c>
      <c r="M296" s="9">
        <v>8860.686</v>
      </c>
      <c r="N296" s="10">
        <f t="shared" si="3"/>
        <v>98.10325509300264</v>
      </c>
      <c r="O296" s="9" t="s">
        <v>409</v>
      </c>
    </row>
    <row r="297" spans="1:15" ht="12.75" outlineLevel="2">
      <c r="A297" s="13"/>
      <c r="B297" s="14">
        <v>306400</v>
      </c>
      <c r="C297" s="15"/>
      <c r="D297" s="15"/>
      <c r="E297" s="15"/>
      <c r="F297" s="15"/>
      <c r="G297" s="16"/>
      <c r="H297" s="17"/>
      <c r="I297" s="18">
        <f>SUBTOTAL(9,I296:I296)</f>
        <v>11450</v>
      </c>
      <c r="J297" s="19">
        <f>SUBTOTAL(9,J296:J296)</f>
        <v>0</v>
      </c>
      <c r="K297" s="19">
        <f>SUBTOTAL(9,K296:K296)</f>
        <v>0</v>
      </c>
      <c r="L297" s="19">
        <f>SUBTOTAL(9,L296:L296)</f>
        <v>9032</v>
      </c>
      <c r="M297" s="19">
        <f>SUBTOTAL(9,M296:M296)</f>
        <v>8860.686</v>
      </c>
      <c r="N297" s="20">
        <f t="shared" si="3"/>
        <v>98.10325509300264</v>
      </c>
      <c r="O297" s="19"/>
    </row>
    <row r="298" spans="1:15" ht="12.75" outlineLevel="3">
      <c r="A298" s="6" t="s">
        <v>143</v>
      </c>
      <c r="B298" s="6" t="s">
        <v>617</v>
      </c>
      <c r="C298" s="6" t="s">
        <v>192</v>
      </c>
      <c r="D298" s="6" t="s">
        <v>390</v>
      </c>
      <c r="E298" s="6" t="s">
        <v>465</v>
      </c>
      <c r="F298" s="47" t="s">
        <v>901</v>
      </c>
      <c r="G298" s="8"/>
      <c r="H298" s="8"/>
      <c r="I298" s="9">
        <v>0</v>
      </c>
      <c r="J298" s="9">
        <v>0</v>
      </c>
      <c r="K298" s="9">
        <v>0</v>
      </c>
      <c r="L298" s="9">
        <v>26.25</v>
      </c>
      <c r="M298" s="9">
        <v>26.25</v>
      </c>
      <c r="N298" s="10">
        <f t="shared" si="3"/>
        <v>100</v>
      </c>
      <c r="O298" s="9" t="s">
        <v>433</v>
      </c>
    </row>
    <row r="299" spans="1:15" ht="12.75" outlineLevel="3">
      <c r="A299" s="6" t="s">
        <v>143</v>
      </c>
      <c r="B299" s="6" t="s">
        <v>617</v>
      </c>
      <c r="C299" s="6" t="s">
        <v>192</v>
      </c>
      <c r="D299" s="6" t="s">
        <v>391</v>
      </c>
      <c r="E299" s="6" t="s">
        <v>465</v>
      </c>
      <c r="F299" s="47" t="s">
        <v>901</v>
      </c>
      <c r="G299" s="8"/>
      <c r="H299" s="8"/>
      <c r="I299" s="9">
        <v>0</v>
      </c>
      <c r="J299" s="9">
        <v>0</v>
      </c>
      <c r="K299" s="9">
        <v>0</v>
      </c>
      <c r="L299" s="9">
        <v>148.75</v>
      </c>
      <c r="M299" s="9">
        <v>148.75</v>
      </c>
      <c r="N299" s="10">
        <f t="shared" si="3"/>
        <v>100</v>
      </c>
      <c r="O299" s="9" t="s">
        <v>433</v>
      </c>
    </row>
    <row r="300" spans="1:15" ht="12.75" outlineLevel="2">
      <c r="A300" s="13"/>
      <c r="B300" s="14">
        <v>308239</v>
      </c>
      <c r="C300" s="15"/>
      <c r="D300" s="15"/>
      <c r="E300" s="15"/>
      <c r="F300" s="15"/>
      <c r="G300" s="16"/>
      <c r="H300" s="17"/>
      <c r="I300" s="18">
        <f>SUBTOTAL(9,I298:I299)</f>
        <v>0</v>
      </c>
      <c r="J300" s="19">
        <f>SUBTOTAL(9,J298:J299)</f>
        <v>0</v>
      </c>
      <c r="K300" s="19">
        <f>SUBTOTAL(9,K298:K299)</f>
        <v>0</v>
      </c>
      <c r="L300" s="19">
        <f>SUBTOTAL(9,L298:L299)</f>
        <v>175</v>
      </c>
      <c r="M300" s="19">
        <f>SUBTOTAL(9,M298:M299)</f>
        <v>175</v>
      </c>
      <c r="N300" s="20">
        <f t="shared" si="3"/>
        <v>100</v>
      </c>
      <c r="O300" s="19"/>
    </row>
    <row r="301" spans="1:15" ht="12.75" outlineLevel="3">
      <c r="A301" s="6" t="s">
        <v>143</v>
      </c>
      <c r="B301" s="6" t="s">
        <v>618</v>
      </c>
      <c r="C301" s="6" t="s">
        <v>192</v>
      </c>
      <c r="D301" s="6" t="s">
        <v>390</v>
      </c>
      <c r="E301" s="6" t="s">
        <v>465</v>
      </c>
      <c r="F301" s="47" t="s">
        <v>902</v>
      </c>
      <c r="G301" s="8"/>
      <c r="H301" s="8"/>
      <c r="I301" s="9">
        <v>0</v>
      </c>
      <c r="J301" s="9">
        <v>0</v>
      </c>
      <c r="K301" s="9">
        <v>0</v>
      </c>
      <c r="L301" s="9">
        <v>80.019</v>
      </c>
      <c r="M301" s="9">
        <v>80.019</v>
      </c>
      <c r="N301" s="10">
        <f t="shared" si="3"/>
        <v>100</v>
      </c>
      <c r="O301" s="9" t="s">
        <v>433</v>
      </c>
    </row>
    <row r="302" spans="1:15" ht="12.75" outlineLevel="3">
      <c r="A302" s="6" t="s">
        <v>143</v>
      </c>
      <c r="B302" s="6" t="s">
        <v>618</v>
      </c>
      <c r="C302" s="6" t="s">
        <v>192</v>
      </c>
      <c r="D302" s="6" t="s">
        <v>391</v>
      </c>
      <c r="E302" s="6" t="s">
        <v>466</v>
      </c>
      <c r="F302" s="47" t="s">
        <v>902</v>
      </c>
      <c r="G302" s="8"/>
      <c r="H302" s="8"/>
      <c r="I302" s="9">
        <v>0</v>
      </c>
      <c r="J302" s="9">
        <v>0</v>
      </c>
      <c r="K302" s="9">
        <v>0</v>
      </c>
      <c r="L302" s="9">
        <v>453.441</v>
      </c>
      <c r="M302" s="9">
        <v>453.441</v>
      </c>
      <c r="N302" s="10">
        <f t="shared" si="3"/>
        <v>100</v>
      </c>
      <c r="O302" s="9" t="s">
        <v>433</v>
      </c>
    </row>
    <row r="303" spans="1:15" ht="12.75" outlineLevel="2">
      <c r="A303" s="13"/>
      <c r="B303" s="14">
        <v>308256</v>
      </c>
      <c r="C303" s="15"/>
      <c r="D303" s="15"/>
      <c r="E303" s="15"/>
      <c r="F303" s="15"/>
      <c r="G303" s="16"/>
      <c r="H303" s="17"/>
      <c r="I303" s="18">
        <f>SUBTOTAL(9,I301:I302)</f>
        <v>0</v>
      </c>
      <c r="J303" s="19">
        <f>SUBTOTAL(9,J301:J302)</f>
        <v>0</v>
      </c>
      <c r="K303" s="19">
        <f>SUBTOTAL(9,K301:K302)</f>
        <v>0</v>
      </c>
      <c r="L303" s="19">
        <f>SUBTOTAL(9,L301:L302)</f>
        <v>533.46</v>
      </c>
      <c r="M303" s="19">
        <f>SUBTOTAL(9,M301:M302)</f>
        <v>533.46</v>
      </c>
      <c r="N303" s="20">
        <f t="shared" si="3"/>
        <v>100</v>
      </c>
      <c r="O303" s="19"/>
    </row>
    <row r="304" spans="1:15" ht="12.75" outlineLevel="3">
      <c r="A304" s="6" t="s">
        <v>143</v>
      </c>
      <c r="B304" s="6" t="s">
        <v>619</v>
      </c>
      <c r="C304" s="6" t="s">
        <v>183</v>
      </c>
      <c r="D304" s="6" t="s">
        <v>119</v>
      </c>
      <c r="E304" s="6" t="s">
        <v>456</v>
      </c>
      <c r="F304" s="7" t="s">
        <v>810</v>
      </c>
      <c r="G304" s="8" t="s">
        <v>416</v>
      </c>
      <c r="H304" s="8" t="s">
        <v>411</v>
      </c>
      <c r="I304" s="9">
        <v>38600</v>
      </c>
      <c r="J304" s="9">
        <v>0</v>
      </c>
      <c r="K304" s="9">
        <v>2000</v>
      </c>
      <c r="L304" s="9">
        <v>2000</v>
      </c>
      <c r="M304" s="9">
        <v>70.805</v>
      </c>
      <c r="N304" s="10">
        <f t="shared" si="3"/>
        <v>3.5402500000000003</v>
      </c>
      <c r="O304" s="9" t="s">
        <v>409</v>
      </c>
    </row>
    <row r="305" spans="1:15" ht="12.75" outlineLevel="2">
      <c r="A305" s="13"/>
      <c r="B305" s="14">
        <v>345300</v>
      </c>
      <c r="C305" s="15"/>
      <c r="D305" s="15"/>
      <c r="E305" s="15"/>
      <c r="F305" s="15"/>
      <c r="G305" s="16"/>
      <c r="H305" s="17"/>
      <c r="I305" s="18">
        <f>SUBTOTAL(9,I304:I304)</f>
        <v>38600</v>
      </c>
      <c r="J305" s="19">
        <f>SUBTOTAL(9,J304:J304)</f>
        <v>0</v>
      </c>
      <c r="K305" s="19">
        <f>SUBTOTAL(9,K304:K304)</f>
        <v>2000</v>
      </c>
      <c r="L305" s="19">
        <f>SUBTOTAL(9,L304:L304)</f>
        <v>2000</v>
      </c>
      <c r="M305" s="19">
        <f>SUBTOTAL(9,M304:M304)</f>
        <v>70.805</v>
      </c>
      <c r="N305" s="20">
        <f t="shared" si="3"/>
        <v>3.5402500000000003</v>
      </c>
      <c r="O305" s="19"/>
    </row>
    <row r="306" spans="1:15" ht="12.75" outlineLevel="3">
      <c r="A306" s="6" t="s">
        <v>143</v>
      </c>
      <c r="B306" s="6" t="s">
        <v>620</v>
      </c>
      <c r="C306" s="6" t="s">
        <v>183</v>
      </c>
      <c r="D306" s="6" t="s">
        <v>119</v>
      </c>
      <c r="E306" s="6" t="s">
        <v>456</v>
      </c>
      <c r="F306" s="7" t="s">
        <v>296</v>
      </c>
      <c r="G306" s="8" t="s">
        <v>407</v>
      </c>
      <c r="H306" s="8" t="s">
        <v>406</v>
      </c>
      <c r="I306" s="9">
        <v>32500</v>
      </c>
      <c r="J306" s="9">
        <v>26.775</v>
      </c>
      <c r="K306" s="9">
        <v>38900</v>
      </c>
      <c r="L306" s="9">
        <v>1771.962</v>
      </c>
      <c r="M306" s="9">
        <v>653.222</v>
      </c>
      <c r="N306" s="10">
        <f t="shared" si="3"/>
        <v>36.86433456247933</v>
      </c>
      <c r="O306" s="9" t="s">
        <v>409</v>
      </c>
    </row>
    <row r="307" spans="1:15" ht="12.75" outlineLevel="3">
      <c r="A307" s="6" t="s">
        <v>143</v>
      </c>
      <c r="B307" s="6" t="s">
        <v>620</v>
      </c>
      <c r="C307" s="6" t="s">
        <v>183</v>
      </c>
      <c r="D307" s="6" t="s">
        <v>303</v>
      </c>
      <c r="E307" s="6" t="s">
        <v>456</v>
      </c>
      <c r="F307" s="7" t="s">
        <v>296</v>
      </c>
      <c r="G307" s="8" t="s">
        <v>407</v>
      </c>
      <c r="H307" s="8" t="s">
        <v>406</v>
      </c>
      <c r="I307" s="9"/>
      <c r="J307" s="9"/>
      <c r="K307" s="9">
        <v>0</v>
      </c>
      <c r="L307" s="9">
        <v>3062.803</v>
      </c>
      <c r="M307" s="9">
        <v>3062.803</v>
      </c>
      <c r="N307" s="10">
        <f t="shared" si="3"/>
        <v>100</v>
      </c>
      <c r="O307" s="9" t="s">
        <v>409</v>
      </c>
    </row>
    <row r="308" spans="1:15" ht="12.75" outlineLevel="3">
      <c r="A308" s="6" t="s">
        <v>143</v>
      </c>
      <c r="B308" s="6" t="s">
        <v>620</v>
      </c>
      <c r="C308" s="6" t="s">
        <v>183</v>
      </c>
      <c r="D308" s="6" t="s">
        <v>304</v>
      </c>
      <c r="E308" s="6" t="s">
        <v>456</v>
      </c>
      <c r="F308" s="7" t="s">
        <v>296</v>
      </c>
      <c r="G308" s="8" t="s">
        <v>407</v>
      </c>
      <c r="H308" s="8" t="s">
        <v>406</v>
      </c>
      <c r="I308" s="9"/>
      <c r="J308" s="9"/>
      <c r="K308" s="9">
        <v>0</v>
      </c>
      <c r="L308" s="9">
        <v>1531.402</v>
      </c>
      <c r="M308" s="9">
        <v>1531.402</v>
      </c>
      <c r="N308" s="10">
        <f t="shared" si="3"/>
        <v>100</v>
      </c>
      <c r="O308" s="9" t="s">
        <v>409</v>
      </c>
    </row>
    <row r="309" spans="1:15" ht="12.75" outlineLevel="3">
      <c r="A309" s="6" t="s">
        <v>143</v>
      </c>
      <c r="B309" s="6" t="s">
        <v>620</v>
      </c>
      <c r="C309" s="6" t="s">
        <v>183</v>
      </c>
      <c r="D309" s="6" t="s">
        <v>305</v>
      </c>
      <c r="E309" s="6" t="s">
        <v>456</v>
      </c>
      <c r="F309" s="7" t="s">
        <v>296</v>
      </c>
      <c r="G309" s="8" t="s">
        <v>407</v>
      </c>
      <c r="H309" s="8" t="s">
        <v>406</v>
      </c>
      <c r="I309" s="9"/>
      <c r="J309" s="9"/>
      <c r="K309" s="9">
        <v>0</v>
      </c>
      <c r="L309" s="9">
        <v>26033.833</v>
      </c>
      <c r="M309" s="9">
        <v>26033.833</v>
      </c>
      <c r="N309" s="10">
        <f t="shared" si="3"/>
        <v>100</v>
      </c>
      <c r="O309" s="9" t="s">
        <v>409</v>
      </c>
    </row>
    <row r="310" spans="1:15" ht="12.75" outlineLevel="2">
      <c r="A310" s="13"/>
      <c r="B310" s="14">
        <v>500200</v>
      </c>
      <c r="C310" s="15"/>
      <c r="D310" s="15"/>
      <c r="E310" s="15"/>
      <c r="F310" s="15"/>
      <c r="G310" s="16"/>
      <c r="H310" s="17"/>
      <c r="I310" s="18">
        <f>SUBTOTAL(9,I306:I309)</f>
        <v>32500</v>
      </c>
      <c r="J310" s="19">
        <f>SUBTOTAL(9,J306:J309)</f>
        <v>26.775</v>
      </c>
      <c r="K310" s="19">
        <f>SUBTOTAL(9,K306:K309)</f>
        <v>38900</v>
      </c>
      <c r="L310" s="19">
        <f>SUBTOTAL(9,L306:L309)</f>
        <v>32400</v>
      </c>
      <c r="M310" s="19">
        <f>SUBTOTAL(9,M306:M309)</f>
        <v>31281.26</v>
      </c>
      <c r="N310" s="20">
        <f t="shared" si="3"/>
        <v>96.5470987654321</v>
      </c>
      <c r="O310" s="19"/>
    </row>
    <row r="311" spans="1:15" ht="12.75" outlineLevel="3">
      <c r="A311" s="6" t="s">
        <v>143</v>
      </c>
      <c r="B311" s="6" t="s">
        <v>621</v>
      </c>
      <c r="C311" s="6" t="s">
        <v>183</v>
      </c>
      <c r="D311" s="6" t="s">
        <v>119</v>
      </c>
      <c r="E311" s="6" t="s">
        <v>456</v>
      </c>
      <c r="F311" s="7" t="s">
        <v>297</v>
      </c>
      <c r="G311" s="8" t="s">
        <v>406</v>
      </c>
      <c r="H311" s="8" t="s">
        <v>411</v>
      </c>
      <c r="I311" s="9">
        <v>60400</v>
      </c>
      <c r="J311" s="9">
        <v>0</v>
      </c>
      <c r="K311" s="9">
        <v>0</v>
      </c>
      <c r="L311" s="9">
        <v>2300</v>
      </c>
      <c r="M311" s="9">
        <v>1571.9</v>
      </c>
      <c r="N311" s="10">
        <f t="shared" si="3"/>
        <v>68.34347826086957</v>
      </c>
      <c r="O311" s="9" t="s">
        <v>409</v>
      </c>
    </row>
    <row r="312" spans="1:15" ht="12.75" outlineLevel="2">
      <c r="A312" s="13"/>
      <c r="B312" s="14">
        <v>503800</v>
      </c>
      <c r="C312" s="15"/>
      <c r="D312" s="15"/>
      <c r="E312" s="15"/>
      <c r="F312" s="15"/>
      <c r="G312" s="16"/>
      <c r="H312" s="17"/>
      <c r="I312" s="18">
        <f>SUBTOTAL(9,I311:I311)</f>
        <v>60400</v>
      </c>
      <c r="J312" s="19">
        <f>SUBTOTAL(9,J311:J311)</f>
        <v>0</v>
      </c>
      <c r="K312" s="19">
        <f>SUBTOTAL(9,K311:K311)</f>
        <v>0</v>
      </c>
      <c r="L312" s="19">
        <f>SUBTOTAL(9,L311:L311)</f>
        <v>2300</v>
      </c>
      <c r="M312" s="19">
        <f>SUBTOTAL(9,M311:M311)</f>
        <v>1571.9</v>
      </c>
      <c r="N312" s="20">
        <f aca="true" t="shared" si="4" ref="N312:N375">IF(M312=0,0,(M312/L312*100))</f>
        <v>68.34347826086957</v>
      </c>
      <c r="O312" s="19"/>
    </row>
    <row r="313" spans="1:15" ht="12.75" outlineLevel="3">
      <c r="A313" s="6" t="s">
        <v>143</v>
      </c>
      <c r="B313" s="6" t="s">
        <v>622</v>
      </c>
      <c r="C313" s="6" t="s">
        <v>183</v>
      </c>
      <c r="D313" s="6" t="s">
        <v>119</v>
      </c>
      <c r="E313" s="6" t="s">
        <v>456</v>
      </c>
      <c r="F313" s="7" t="s">
        <v>298</v>
      </c>
      <c r="G313" s="8" t="s">
        <v>406</v>
      </c>
      <c r="H313" s="8" t="s">
        <v>411</v>
      </c>
      <c r="I313" s="9">
        <v>25000</v>
      </c>
      <c r="J313" s="9">
        <v>0</v>
      </c>
      <c r="K313" s="9">
        <v>0</v>
      </c>
      <c r="L313" s="9">
        <v>1600</v>
      </c>
      <c r="M313" s="9">
        <v>400.8</v>
      </c>
      <c r="N313" s="10">
        <f t="shared" si="4"/>
        <v>25.05</v>
      </c>
      <c r="O313" s="9" t="s">
        <v>409</v>
      </c>
    </row>
    <row r="314" spans="1:15" ht="12.75" outlineLevel="2">
      <c r="A314" s="13"/>
      <c r="B314" s="14">
        <v>504600</v>
      </c>
      <c r="C314" s="15"/>
      <c r="D314" s="15"/>
      <c r="E314" s="15"/>
      <c r="F314" s="15"/>
      <c r="G314" s="16"/>
      <c r="H314" s="17"/>
      <c r="I314" s="18">
        <f>SUBTOTAL(9,I313:I313)</f>
        <v>25000</v>
      </c>
      <c r="J314" s="19">
        <f>SUBTOTAL(9,J313:J313)</f>
        <v>0</v>
      </c>
      <c r="K314" s="19">
        <f>SUBTOTAL(9,K313:K313)</f>
        <v>0</v>
      </c>
      <c r="L314" s="19">
        <f>SUBTOTAL(9,L313:L313)</f>
        <v>1600</v>
      </c>
      <c r="M314" s="19">
        <f>SUBTOTAL(9,M313:M313)</f>
        <v>400.8</v>
      </c>
      <c r="N314" s="20">
        <f t="shared" si="4"/>
        <v>25.05</v>
      </c>
      <c r="O314" s="19"/>
    </row>
    <row r="315" spans="1:15" ht="12.75" outlineLevel="3">
      <c r="A315" s="6" t="s">
        <v>143</v>
      </c>
      <c r="B315" s="6" t="s">
        <v>623</v>
      </c>
      <c r="C315" s="6" t="s">
        <v>183</v>
      </c>
      <c r="D315" s="6" t="s">
        <v>119</v>
      </c>
      <c r="E315" s="6" t="s">
        <v>456</v>
      </c>
      <c r="F315" s="7" t="s">
        <v>299</v>
      </c>
      <c r="G315" s="8" t="s">
        <v>406</v>
      </c>
      <c r="H315" s="8" t="s">
        <v>405</v>
      </c>
      <c r="I315" s="9">
        <v>15000</v>
      </c>
      <c r="J315" s="9">
        <v>0</v>
      </c>
      <c r="K315" s="9">
        <v>0</v>
      </c>
      <c r="L315" s="9">
        <v>850</v>
      </c>
      <c r="M315" s="9">
        <v>0</v>
      </c>
      <c r="N315" s="10">
        <f t="shared" si="4"/>
        <v>0</v>
      </c>
      <c r="O315" s="9" t="s">
        <v>409</v>
      </c>
    </row>
    <row r="316" spans="1:15" ht="12.75" outlineLevel="2">
      <c r="A316" s="13"/>
      <c r="B316" s="14">
        <v>504700</v>
      </c>
      <c r="C316" s="15"/>
      <c r="D316" s="15"/>
      <c r="E316" s="15"/>
      <c r="F316" s="15"/>
      <c r="G316" s="16"/>
      <c r="H316" s="17"/>
      <c r="I316" s="18">
        <f>SUBTOTAL(9,I315:I315)</f>
        <v>15000</v>
      </c>
      <c r="J316" s="19">
        <f>SUBTOTAL(9,J315:J315)</f>
        <v>0</v>
      </c>
      <c r="K316" s="19">
        <f>SUBTOTAL(9,K315:K315)</f>
        <v>0</v>
      </c>
      <c r="L316" s="19">
        <f>SUBTOTAL(9,L315:L315)</f>
        <v>850</v>
      </c>
      <c r="M316" s="19">
        <f>SUBTOTAL(9,M315:M315)</f>
        <v>0</v>
      </c>
      <c r="N316" s="20">
        <f t="shared" si="4"/>
        <v>0</v>
      </c>
      <c r="O316" s="19"/>
    </row>
    <row r="317" spans="1:15" ht="12.75" outlineLevel="3">
      <c r="A317" s="6" t="s">
        <v>143</v>
      </c>
      <c r="B317" s="6" t="s">
        <v>624</v>
      </c>
      <c r="C317" s="6" t="s">
        <v>183</v>
      </c>
      <c r="D317" s="6" t="s">
        <v>119</v>
      </c>
      <c r="E317" s="6" t="s">
        <v>456</v>
      </c>
      <c r="F317" s="7" t="s">
        <v>300</v>
      </c>
      <c r="G317" s="8" t="s">
        <v>406</v>
      </c>
      <c r="H317" s="8" t="s">
        <v>405</v>
      </c>
      <c r="I317" s="9">
        <v>18884</v>
      </c>
      <c r="J317" s="9">
        <v>0</v>
      </c>
      <c r="K317" s="9">
        <v>0</v>
      </c>
      <c r="L317" s="9">
        <v>3620</v>
      </c>
      <c r="M317" s="9">
        <v>123.094</v>
      </c>
      <c r="N317" s="10">
        <f t="shared" si="4"/>
        <v>3.400386740331492</v>
      </c>
      <c r="O317" s="9" t="s">
        <v>409</v>
      </c>
    </row>
    <row r="318" spans="1:15" ht="12.75" outlineLevel="2">
      <c r="A318" s="13"/>
      <c r="B318" s="14">
        <v>504800</v>
      </c>
      <c r="C318" s="15"/>
      <c r="D318" s="15"/>
      <c r="E318" s="15"/>
      <c r="F318" s="15"/>
      <c r="G318" s="16"/>
      <c r="H318" s="17"/>
      <c r="I318" s="18">
        <f>SUBTOTAL(9,I317:I317)</f>
        <v>18884</v>
      </c>
      <c r="J318" s="19">
        <f>SUBTOTAL(9,J317:J317)</f>
        <v>0</v>
      </c>
      <c r="K318" s="19">
        <f>SUBTOTAL(9,K317:K317)</f>
        <v>0</v>
      </c>
      <c r="L318" s="19">
        <f>SUBTOTAL(9,L317:L317)</f>
        <v>3620</v>
      </c>
      <c r="M318" s="19">
        <f>SUBTOTAL(9,M317:M317)</f>
        <v>123.094</v>
      </c>
      <c r="N318" s="20">
        <f t="shared" si="4"/>
        <v>3.400386740331492</v>
      </c>
      <c r="O318" s="19"/>
    </row>
    <row r="319" spans="1:15" ht="12.75" outlineLevel="3">
      <c r="A319" s="6" t="s">
        <v>143</v>
      </c>
      <c r="B319" s="6" t="s">
        <v>625</v>
      </c>
      <c r="C319" s="6" t="s">
        <v>183</v>
      </c>
      <c r="D319" s="6" t="s">
        <v>119</v>
      </c>
      <c r="E319" s="6" t="s">
        <v>456</v>
      </c>
      <c r="F319" s="7" t="s">
        <v>301</v>
      </c>
      <c r="G319" s="8" t="s">
        <v>406</v>
      </c>
      <c r="H319" s="8" t="s">
        <v>411</v>
      </c>
      <c r="I319" s="9">
        <v>10338</v>
      </c>
      <c r="J319" s="9">
        <v>0</v>
      </c>
      <c r="K319" s="9">
        <v>0</v>
      </c>
      <c r="L319" s="9">
        <v>3700</v>
      </c>
      <c r="M319" s="9">
        <v>327.25</v>
      </c>
      <c r="N319" s="10">
        <f t="shared" si="4"/>
        <v>8.844594594594595</v>
      </c>
      <c r="O319" s="9" t="s">
        <v>409</v>
      </c>
    </row>
    <row r="320" spans="1:15" ht="12.75" outlineLevel="2">
      <c r="A320" s="13"/>
      <c r="B320" s="14">
        <v>504900</v>
      </c>
      <c r="C320" s="15"/>
      <c r="D320" s="15"/>
      <c r="E320" s="15"/>
      <c r="F320" s="15"/>
      <c r="G320" s="16"/>
      <c r="H320" s="17"/>
      <c r="I320" s="18">
        <f>SUBTOTAL(9,I319:I319)</f>
        <v>10338</v>
      </c>
      <c r="J320" s="19">
        <f>SUBTOTAL(9,J319:J319)</f>
        <v>0</v>
      </c>
      <c r="K320" s="19">
        <f>SUBTOTAL(9,K319:K319)</f>
        <v>0</v>
      </c>
      <c r="L320" s="19">
        <f>SUBTOTAL(9,L319:L319)</f>
        <v>3700</v>
      </c>
      <c r="M320" s="19">
        <f>SUBTOTAL(9,M319:M319)</f>
        <v>327.25</v>
      </c>
      <c r="N320" s="20">
        <f t="shared" si="4"/>
        <v>8.844594594594595</v>
      </c>
      <c r="O320" s="19"/>
    </row>
    <row r="321" spans="1:15" ht="12.75" outlineLevel="3">
      <c r="A321" s="6" t="s">
        <v>143</v>
      </c>
      <c r="B321" s="6" t="s">
        <v>626</v>
      </c>
      <c r="C321" s="6" t="s">
        <v>183</v>
      </c>
      <c r="D321" s="6" t="s">
        <v>119</v>
      </c>
      <c r="E321" s="6" t="s">
        <v>456</v>
      </c>
      <c r="F321" s="7" t="s">
        <v>302</v>
      </c>
      <c r="G321" s="8" t="s">
        <v>406</v>
      </c>
      <c r="H321" s="8" t="s">
        <v>411</v>
      </c>
      <c r="I321" s="9">
        <v>7977</v>
      </c>
      <c r="J321" s="9">
        <v>0</v>
      </c>
      <c r="K321" s="9">
        <v>0</v>
      </c>
      <c r="L321" s="9">
        <v>550</v>
      </c>
      <c r="M321" s="9">
        <v>108.29</v>
      </c>
      <c r="N321" s="10">
        <f t="shared" si="4"/>
        <v>19.689090909090908</v>
      </c>
      <c r="O321" s="9" t="s">
        <v>409</v>
      </c>
    </row>
    <row r="322" spans="1:15" ht="12.75" outlineLevel="2">
      <c r="A322" s="13"/>
      <c r="B322" s="14">
        <v>505200</v>
      </c>
      <c r="C322" s="15"/>
      <c r="D322" s="15"/>
      <c r="E322" s="15"/>
      <c r="F322" s="15"/>
      <c r="G322" s="16"/>
      <c r="H322" s="17"/>
      <c r="I322" s="18">
        <f>SUBTOTAL(9,I321:I321)</f>
        <v>7977</v>
      </c>
      <c r="J322" s="19">
        <f>SUBTOTAL(9,J321:J321)</f>
        <v>0</v>
      </c>
      <c r="K322" s="19">
        <f>SUBTOTAL(9,K321:K321)</f>
        <v>0</v>
      </c>
      <c r="L322" s="19">
        <f>SUBTOTAL(9,L321:L321)</f>
        <v>550</v>
      </c>
      <c r="M322" s="19">
        <f>SUBTOTAL(9,M321:M321)</f>
        <v>108.29</v>
      </c>
      <c r="N322" s="20">
        <f t="shared" si="4"/>
        <v>19.689090909090908</v>
      </c>
      <c r="O322" s="19"/>
    </row>
    <row r="323" spans="1:15" ht="12.75" outlineLevel="1">
      <c r="A323" s="21">
        <v>3113</v>
      </c>
      <c r="B323" s="76" t="s">
        <v>857</v>
      </c>
      <c r="C323" s="77"/>
      <c r="D323" s="77"/>
      <c r="E323" s="77"/>
      <c r="F323" s="77"/>
      <c r="G323" s="77"/>
      <c r="H323" s="78"/>
      <c r="I323" s="29">
        <f>SUBTOTAL(9,I294:I321)</f>
        <v>226649</v>
      </c>
      <c r="J323" s="29">
        <f>SUBTOTAL(9,J294:J321)</f>
        <v>26.775</v>
      </c>
      <c r="K323" s="29">
        <f>SUBTOTAL(9,K294:K321)</f>
        <v>40900</v>
      </c>
      <c r="L323" s="29">
        <f>SUBTOTAL(9,L294:L321)</f>
        <v>63260.46</v>
      </c>
      <c r="M323" s="29">
        <f>SUBTOTAL(9,M294:M321)</f>
        <v>49496.937000000005</v>
      </c>
      <c r="N323" s="30">
        <f t="shared" si="4"/>
        <v>78.24308738823589</v>
      </c>
      <c r="O323" s="29"/>
    </row>
    <row r="324" spans="1:15" ht="12.75" outlineLevel="3">
      <c r="A324" s="6" t="s">
        <v>144</v>
      </c>
      <c r="B324" s="6" t="s">
        <v>627</v>
      </c>
      <c r="C324" s="6" t="s">
        <v>183</v>
      </c>
      <c r="D324" s="6" t="s">
        <v>119</v>
      </c>
      <c r="E324" s="6" t="s">
        <v>456</v>
      </c>
      <c r="F324" s="7" t="s">
        <v>811</v>
      </c>
      <c r="G324" s="8" t="s">
        <v>407</v>
      </c>
      <c r="H324" s="8" t="s">
        <v>406</v>
      </c>
      <c r="I324" s="9">
        <v>0</v>
      </c>
      <c r="J324" s="9">
        <v>0</v>
      </c>
      <c r="K324" s="9">
        <v>50000</v>
      </c>
      <c r="L324" s="9">
        <v>0</v>
      </c>
      <c r="M324" s="9">
        <v>0</v>
      </c>
      <c r="N324" s="10">
        <f t="shared" si="4"/>
        <v>0</v>
      </c>
      <c r="O324" s="9" t="s">
        <v>409</v>
      </c>
    </row>
    <row r="325" spans="1:15" ht="12.75" outlineLevel="2">
      <c r="A325" s="13"/>
      <c r="B325" s="14">
        <v>319200</v>
      </c>
      <c r="C325" s="15"/>
      <c r="D325" s="15"/>
      <c r="E325" s="15"/>
      <c r="F325" s="15"/>
      <c r="G325" s="16"/>
      <c r="H325" s="17"/>
      <c r="I325" s="18">
        <f>SUBTOTAL(9,I324:I324)</f>
        <v>0</v>
      </c>
      <c r="J325" s="19">
        <f>SUBTOTAL(9,J324:J324)</f>
        <v>0</v>
      </c>
      <c r="K325" s="19">
        <f>SUBTOTAL(9,K324:K324)</f>
        <v>50000</v>
      </c>
      <c r="L325" s="19">
        <f>SUBTOTAL(9,L324:L324)</f>
        <v>0</v>
      </c>
      <c r="M325" s="19">
        <f>SUBTOTAL(9,M324:M324)</f>
        <v>0</v>
      </c>
      <c r="N325" s="20">
        <f t="shared" si="4"/>
        <v>0</v>
      </c>
      <c r="O325" s="19"/>
    </row>
    <row r="326" spans="1:15" ht="12.75" outlineLevel="1">
      <c r="A326" s="21">
        <v>3119</v>
      </c>
      <c r="B326" s="76" t="s">
        <v>858</v>
      </c>
      <c r="C326" s="77"/>
      <c r="D326" s="77"/>
      <c r="E326" s="77"/>
      <c r="F326" s="77"/>
      <c r="G326" s="77"/>
      <c r="H326" s="78"/>
      <c r="I326" s="29">
        <f>SUBTOTAL(9,I324:I324)</f>
        <v>0</v>
      </c>
      <c r="J326" s="29">
        <f>SUBTOTAL(9,J324:J324)</f>
        <v>0</v>
      </c>
      <c r="K326" s="29">
        <f>SUBTOTAL(9,K324:K324)</f>
        <v>50000</v>
      </c>
      <c r="L326" s="29">
        <f>SUBTOTAL(9,L324:L324)</f>
        <v>0</v>
      </c>
      <c r="M326" s="29">
        <f>SUBTOTAL(9,M324:M324)</f>
        <v>0</v>
      </c>
      <c r="N326" s="30">
        <f t="shared" si="4"/>
        <v>0</v>
      </c>
      <c r="O326" s="29"/>
    </row>
    <row r="327" spans="1:15" ht="12.75" outlineLevel="3">
      <c r="A327" s="6" t="s">
        <v>145</v>
      </c>
      <c r="B327" s="6" t="s">
        <v>628</v>
      </c>
      <c r="C327" s="6" t="s">
        <v>192</v>
      </c>
      <c r="D327" s="6" t="s">
        <v>119</v>
      </c>
      <c r="E327" s="6" t="s">
        <v>463</v>
      </c>
      <c r="F327" s="7" t="s">
        <v>381</v>
      </c>
      <c r="G327" s="8"/>
      <c r="H327" s="8"/>
      <c r="I327" s="9">
        <v>0</v>
      </c>
      <c r="J327" s="9">
        <v>0</v>
      </c>
      <c r="K327" s="9">
        <v>0</v>
      </c>
      <c r="L327" s="9">
        <v>407</v>
      </c>
      <c r="M327" s="9">
        <v>406.696</v>
      </c>
      <c r="N327" s="10">
        <f t="shared" si="4"/>
        <v>99.92530712530713</v>
      </c>
      <c r="O327" s="9" t="s">
        <v>434</v>
      </c>
    </row>
    <row r="328" spans="1:15" ht="12.75" outlineLevel="2">
      <c r="A328" s="13"/>
      <c r="B328" s="14">
        <v>300601</v>
      </c>
      <c r="C328" s="15"/>
      <c r="D328" s="15"/>
      <c r="E328" s="15"/>
      <c r="F328" s="15"/>
      <c r="G328" s="16"/>
      <c r="H328" s="17"/>
      <c r="I328" s="18">
        <f>SUBTOTAL(9,I327:I327)</f>
        <v>0</v>
      </c>
      <c r="J328" s="19">
        <f>SUBTOTAL(9,J327:J327)</f>
        <v>0</v>
      </c>
      <c r="K328" s="19">
        <f>SUBTOTAL(9,K327:K327)</f>
        <v>0</v>
      </c>
      <c r="L328" s="19">
        <f>SUBTOTAL(9,L327:L327)</f>
        <v>407</v>
      </c>
      <c r="M328" s="19">
        <f>SUBTOTAL(9,M327:M327)</f>
        <v>406.696</v>
      </c>
      <c r="N328" s="20">
        <f t="shared" si="4"/>
        <v>99.92530712530713</v>
      </c>
      <c r="O328" s="19"/>
    </row>
    <row r="329" spans="1:15" ht="12.75" outlineLevel="3">
      <c r="A329" s="6" t="s">
        <v>145</v>
      </c>
      <c r="B329" s="6" t="s">
        <v>629</v>
      </c>
      <c r="C329" s="6" t="s">
        <v>183</v>
      </c>
      <c r="D329" s="6" t="s">
        <v>119</v>
      </c>
      <c r="E329" s="6" t="s">
        <v>456</v>
      </c>
      <c r="F329" s="7" t="s">
        <v>306</v>
      </c>
      <c r="G329" s="8" t="s">
        <v>418</v>
      </c>
      <c r="H329" s="8">
        <v>2009</v>
      </c>
      <c r="I329" s="9">
        <v>383067</v>
      </c>
      <c r="J329" s="9">
        <v>368808.543</v>
      </c>
      <c r="K329" s="9">
        <v>0</v>
      </c>
      <c r="L329" s="9">
        <v>3257</v>
      </c>
      <c r="M329" s="9">
        <v>2112.381</v>
      </c>
      <c r="N329" s="10">
        <f t="shared" si="4"/>
        <v>64.85664722136936</v>
      </c>
      <c r="O329" s="9" t="s">
        <v>409</v>
      </c>
    </row>
    <row r="330" spans="1:15" ht="12.75" outlineLevel="2">
      <c r="A330" s="13"/>
      <c r="B330" s="14">
        <v>451200</v>
      </c>
      <c r="C330" s="15"/>
      <c r="D330" s="15"/>
      <c r="E330" s="15"/>
      <c r="F330" s="15"/>
      <c r="G330" s="16"/>
      <c r="H330" s="17"/>
      <c r="I330" s="18">
        <f>SUBTOTAL(9,I329:I329)</f>
        <v>383067</v>
      </c>
      <c r="J330" s="19">
        <f>SUBTOTAL(9,J329:J329)</f>
        <v>368808.543</v>
      </c>
      <c r="K330" s="19">
        <f>SUBTOTAL(9,K329:K329)</f>
        <v>0</v>
      </c>
      <c r="L330" s="19">
        <f>SUBTOTAL(9,L329:L329)</f>
        <v>3257</v>
      </c>
      <c r="M330" s="19">
        <f>SUBTOTAL(9,M329:M329)</f>
        <v>2112.381</v>
      </c>
      <c r="N330" s="20">
        <f t="shared" si="4"/>
        <v>64.85664722136936</v>
      </c>
      <c r="O330" s="19"/>
    </row>
    <row r="331" spans="1:15" ht="12.75" outlineLevel="3">
      <c r="A331" s="6" t="s">
        <v>145</v>
      </c>
      <c r="B331" s="6" t="s">
        <v>630</v>
      </c>
      <c r="C331" s="6" t="s">
        <v>183</v>
      </c>
      <c r="D331" s="6" t="s">
        <v>119</v>
      </c>
      <c r="E331" s="6" t="s">
        <v>456</v>
      </c>
      <c r="F331" s="7" t="s">
        <v>307</v>
      </c>
      <c r="G331" s="8" t="s">
        <v>421</v>
      </c>
      <c r="H331" s="8" t="s">
        <v>405</v>
      </c>
      <c r="I331" s="9">
        <v>1106000</v>
      </c>
      <c r="J331" s="9">
        <v>210004.36</v>
      </c>
      <c r="K331" s="9">
        <v>123000</v>
      </c>
      <c r="L331" s="9">
        <v>117000</v>
      </c>
      <c r="M331" s="9">
        <v>114982.706</v>
      </c>
      <c r="N331" s="10">
        <f t="shared" si="4"/>
        <v>98.2758170940171</v>
      </c>
      <c r="O331" s="9" t="s">
        <v>409</v>
      </c>
    </row>
    <row r="332" spans="1:15" ht="12.75" outlineLevel="2">
      <c r="A332" s="13"/>
      <c r="B332" s="14">
        <v>453400</v>
      </c>
      <c r="C332" s="15"/>
      <c r="D332" s="15"/>
      <c r="E332" s="15"/>
      <c r="F332" s="15"/>
      <c r="G332" s="16"/>
      <c r="H332" s="17"/>
      <c r="I332" s="18">
        <f>SUBTOTAL(9,I331:I331)</f>
        <v>1106000</v>
      </c>
      <c r="J332" s="19">
        <f>SUBTOTAL(9,J331:J331)</f>
        <v>210004.36</v>
      </c>
      <c r="K332" s="19">
        <f>SUBTOTAL(9,K331:K331)</f>
        <v>123000</v>
      </c>
      <c r="L332" s="19">
        <f>SUBTOTAL(9,L331:L331)</f>
        <v>117000</v>
      </c>
      <c r="M332" s="19">
        <f>SUBTOTAL(9,M331:M331)</f>
        <v>114982.706</v>
      </c>
      <c r="N332" s="20">
        <f t="shared" si="4"/>
        <v>98.2758170940171</v>
      </c>
      <c r="O332" s="19"/>
    </row>
    <row r="333" spans="1:15" ht="12.75" outlineLevel="1">
      <c r="A333" s="21">
        <v>3311</v>
      </c>
      <c r="B333" s="76" t="s">
        <v>859</v>
      </c>
      <c r="C333" s="77"/>
      <c r="D333" s="77"/>
      <c r="E333" s="77"/>
      <c r="F333" s="77"/>
      <c r="G333" s="77"/>
      <c r="H333" s="78"/>
      <c r="I333" s="29">
        <f>SUBTOTAL(9,I327:I331)</f>
        <v>1489067</v>
      </c>
      <c r="J333" s="29">
        <f>SUBTOTAL(9,J327:J331)</f>
        <v>578812.9029999999</v>
      </c>
      <c r="K333" s="29">
        <f>SUBTOTAL(9,K327:K331)</f>
        <v>123000</v>
      </c>
      <c r="L333" s="29">
        <f>SUBTOTAL(9,L327:L331)</f>
        <v>120664</v>
      </c>
      <c r="M333" s="29">
        <f>SUBTOTAL(9,M327:M331)</f>
        <v>117501.78300000001</v>
      </c>
      <c r="N333" s="30">
        <f t="shared" si="4"/>
        <v>97.37932026122125</v>
      </c>
      <c r="O333" s="29"/>
    </row>
    <row r="334" spans="1:15" ht="12.75" outlineLevel="3">
      <c r="A334" s="6" t="s">
        <v>146</v>
      </c>
      <c r="B334" s="6" t="s">
        <v>631</v>
      </c>
      <c r="C334" s="6" t="s">
        <v>178</v>
      </c>
      <c r="D334" s="6" t="s">
        <v>119</v>
      </c>
      <c r="E334" s="6" t="s">
        <v>463</v>
      </c>
      <c r="F334" s="7" t="s">
        <v>382</v>
      </c>
      <c r="G334" s="8"/>
      <c r="H334" s="8"/>
      <c r="I334" s="9">
        <v>0</v>
      </c>
      <c r="J334" s="9">
        <v>0</v>
      </c>
      <c r="K334" s="9">
        <v>2200</v>
      </c>
      <c r="L334" s="9">
        <v>2200</v>
      </c>
      <c r="M334" s="9">
        <v>2200</v>
      </c>
      <c r="N334" s="10">
        <f t="shared" si="4"/>
        <v>100</v>
      </c>
      <c r="O334" s="9" t="s">
        <v>434</v>
      </c>
    </row>
    <row r="335" spans="1:15" ht="12.75" outlineLevel="2">
      <c r="A335" s="13"/>
      <c r="B335" s="14">
        <v>300699</v>
      </c>
      <c r="C335" s="15"/>
      <c r="D335" s="15"/>
      <c r="E335" s="15"/>
      <c r="F335" s="15"/>
      <c r="G335" s="16"/>
      <c r="H335" s="17"/>
      <c r="I335" s="18">
        <f>SUBTOTAL(9,I334:I334)</f>
        <v>0</v>
      </c>
      <c r="J335" s="19">
        <f>SUBTOTAL(9,J334:J334)</f>
        <v>0</v>
      </c>
      <c r="K335" s="19">
        <f>SUBTOTAL(9,K334:K334)</f>
        <v>2200</v>
      </c>
      <c r="L335" s="19">
        <f>SUBTOTAL(9,L334:L334)</f>
        <v>2200</v>
      </c>
      <c r="M335" s="19">
        <f>SUBTOTAL(9,M334:M334)</f>
        <v>2200</v>
      </c>
      <c r="N335" s="20">
        <f t="shared" si="4"/>
        <v>100</v>
      </c>
      <c r="O335" s="19"/>
    </row>
    <row r="336" spans="1:15" ht="12.75" outlineLevel="3">
      <c r="A336" s="6" t="s">
        <v>146</v>
      </c>
      <c r="B336" s="6" t="s">
        <v>632</v>
      </c>
      <c r="C336" s="6" t="s">
        <v>183</v>
      </c>
      <c r="D336" s="6" t="s">
        <v>119</v>
      </c>
      <c r="E336" s="6" t="s">
        <v>456</v>
      </c>
      <c r="F336" s="47" t="s">
        <v>878</v>
      </c>
      <c r="G336" s="8" t="s">
        <v>422</v>
      </c>
      <c r="H336" s="8" t="s">
        <v>406</v>
      </c>
      <c r="I336" s="9">
        <v>10000</v>
      </c>
      <c r="J336" s="9">
        <v>495.755</v>
      </c>
      <c r="K336" s="9">
        <v>3000</v>
      </c>
      <c r="L336" s="9">
        <v>0</v>
      </c>
      <c r="M336" s="9">
        <v>0</v>
      </c>
      <c r="N336" s="10">
        <f t="shared" si="4"/>
        <v>0</v>
      </c>
      <c r="O336" s="9" t="s">
        <v>409</v>
      </c>
    </row>
    <row r="337" spans="1:15" ht="12.75" outlineLevel="2">
      <c r="A337" s="13"/>
      <c r="B337" s="14">
        <v>328700</v>
      </c>
      <c r="C337" s="15"/>
      <c r="D337" s="15"/>
      <c r="E337" s="15"/>
      <c r="F337" s="15"/>
      <c r="G337" s="16"/>
      <c r="H337" s="17"/>
      <c r="I337" s="18">
        <f>SUBTOTAL(9,I336:I336)</f>
        <v>10000</v>
      </c>
      <c r="J337" s="19">
        <f>SUBTOTAL(9,J336:J336)</f>
        <v>495.755</v>
      </c>
      <c r="K337" s="19">
        <f>SUBTOTAL(9,K336:K336)</f>
        <v>3000</v>
      </c>
      <c r="L337" s="19">
        <f>SUBTOTAL(9,L336:L336)</f>
        <v>0</v>
      </c>
      <c r="M337" s="19">
        <f>SUBTOTAL(9,M336:M336)</f>
        <v>0</v>
      </c>
      <c r="N337" s="20">
        <f t="shared" si="4"/>
        <v>0</v>
      </c>
      <c r="O337" s="19"/>
    </row>
    <row r="338" spans="1:15" ht="12.75" outlineLevel="3">
      <c r="A338" s="6" t="s">
        <v>146</v>
      </c>
      <c r="B338" s="6" t="s">
        <v>633</v>
      </c>
      <c r="C338" s="6" t="s">
        <v>183</v>
      </c>
      <c r="D338" s="6" t="s">
        <v>119</v>
      </c>
      <c r="E338" s="6" t="s">
        <v>456</v>
      </c>
      <c r="F338" s="7" t="s">
        <v>812</v>
      </c>
      <c r="G338" s="8" t="s">
        <v>419</v>
      </c>
      <c r="H338" s="8" t="s">
        <v>424</v>
      </c>
      <c r="I338" s="9">
        <v>1284998</v>
      </c>
      <c r="J338" s="9">
        <v>5488</v>
      </c>
      <c r="K338" s="9">
        <v>1000</v>
      </c>
      <c r="L338" s="9">
        <v>12504</v>
      </c>
      <c r="M338" s="9">
        <v>6239.4</v>
      </c>
      <c r="N338" s="10">
        <f t="shared" si="4"/>
        <v>49.89923224568138</v>
      </c>
      <c r="O338" s="9" t="s">
        <v>435</v>
      </c>
    </row>
    <row r="339" spans="1:15" ht="12.75" outlineLevel="2">
      <c r="A339" s="13"/>
      <c r="B339" s="14">
        <v>454100</v>
      </c>
      <c r="C339" s="15"/>
      <c r="D339" s="15"/>
      <c r="E339" s="15"/>
      <c r="F339" s="15"/>
      <c r="G339" s="16"/>
      <c r="H339" s="17"/>
      <c r="I339" s="18">
        <f>SUBTOTAL(9,I338:I338)</f>
        <v>1284998</v>
      </c>
      <c r="J339" s="19">
        <f>SUBTOTAL(9,J338:J338)</f>
        <v>5488</v>
      </c>
      <c r="K339" s="19">
        <f>SUBTOTAL(9,K338:K338)</f>
        <v>1000</v>
      </c>
      <c r="L339" s="19">
        <f>SUBTOTAL(9,L338:L338)</f>
        <v>12504</v>
      </c>
      <c r="M339" s="19">
        <f>SUBTOTAL(9,M338:M338)</f>
        <v>6239.4</v>
      </c>
      <c r="N339" s="20">
        <f t="shared" si="4"/>
        <v>49.89923224568138</v>
      </c>
      <c r="O339" s="19"/>
    </row>
    <row r="340" spans="1:15" ht="12.75" outlineLevel="1">
      <c r="A340" s="21">
        <v>3312</v>
      </c>
      <c r="B340" s="76" t="s">
        <v>860</v>
      </c>
      <c r="C340" s="77"/>
      <c r="D340" s="77"/>
      <c r="E340" s="77"/>
      <c r="F340" s="77"/>
      <c r="G340" s="77"/>
      <c r="H340" s="78"/>
      <c r="I340" s="29">
        <f>SUBTOTAL(9,I334:I338)</f>
        <v>1294998</v>
      </c>
      <c r="J340" s="29">
        <f>SUBTOTAL(9,J334:J338)</f>
        <v>5983.755</v>
      </c>
      <c r="K340" s="29">
        <f>SUBTOTAL(9,K334:K338)</f>
        <v>6200</v>
      </c>
      <c r="L340" s="29">
        <f>SUBTOTAL(9,L334:L338)</f>
        <v>14704</v>
      </c>
      <c r="M340" s="29">
        <f>SUBTOTAL(9,M334:M338)</f>
        <v>8439.4</v>
      </c>
      <c r="N340" s="30">
        <f t="shared" si="4"/>
        <v>57.39526659412405</v>
      </c>
      <c r="O340" s="29"/>
    </row>
    <row r="341" spans="1:15" ht="12.75" outlineLevel="3">
      <c r="A341" s="6" t="s">
        <v>147</v>
      </c>
      <c r="B341" s="6" t="s">
        <v>634</v>
      </c>
      <c r="C341" s="6" t="s">
        <v>183</v>
      </c>
      <c r="D341" s="6" t="s">
        <v>119</v>
      </c>
      <c r="E341" s="6" t="s">
        <v>456</v>
      </c>
      <c r="F341" s="7" t="s">
        <v>813</v>
      </c>
      <c r="G341" s="8" t="s">
        <v>414</v>
      </c>
      <c r="H341" s="8" t="s">
        <v>406</v>
      </c>
      <c r="I341" s="9">
        <v>60300</v>
      </c>
      <c r="J341" s="9">
        <v>21427.7</v>
      </c>
      <c r="K341" s="9">
        <v>38834</v>
      </c>
      <c r="L341" s="9">
        <v>38572</v>
      </c>
      <c r="M341" s="9">
        <v>38158.942</v>
      </c>
      <c r="N341" s="10">
        <f t="shared" si="4"/>
        <v>98.92912475370737</v>
      </c>
      <c r="O341" s="9" t="s">
        <v>409</v>
      </c>
    </row>
    <row r="342" spans="1:15" ht="12.75" outlineLevel="2">
      <c r="A342" s="13"/>
      <c r="B342" s="14">
        <v>326100</v>
      </c>
      <c r="C342" s="15"/>
      <c r="D342" s="15"/>
      <c r="E342" s="15"/>
      <c r="F342" s="15"/>
      <c r="G342" s="16"/>
      <c r="H342" s="17"/>
      <c r="I342" s="18">
        <f>SUBTOTAL(9,I341:I341)</f>
        <v>60300</v>
      </c>
      <c r="J342" s="19">
        <f>SUBTOTAL(9,J341:J341)</f>
        <v>21427.7</v>
      </c>
      <c r="K342" s="19">
        <f>SUBTOTAL(9,K341:K341)</f>
        <v>38834</v>
      </c>
      <c r="L342" s="19">
        <f>SUBTOTAL(9,L341:L341)</f>
        <v>38572</v>
      </c>
      <c r="M342" s="19">
        <f>SUBTOTAL(9,M341:M341)</f>
        <v>38158.942</v>
      </c>
      <c r="N342" s="20">
        <f t="shared" si="4"/>
        <v>98.92912475370737</v>
      </c>
      <c r="O342" s="19"/>
    </row>
    <row r="343" spans="1:15" ht="12.75" outlineLevel="3">
      <c r="A343" s="6" t="s">
        <v>147</v>
      </c>
      <c r="B343" s="6" t="s">
        <v>635</v>
      </c>
      <c r="C343" s="6" t="s">
        <v>183</v>
      </c>
      <c r="D343" s="6" t="s">
        <v>119</v>
      </c>
      <c r="E343" s="6" t="s">
        <v>456</v>
      </c>
      <c r="F343" s="7" t="s">
        <v>905</v>
      </c>
      <c r="G343" s="8" t="s">
        <v>421</v>
      </c>
      <c r="H343" s="8" t="s">
        <v>405</v>
      </c>
      <c r="I343" s="9">
        <v>168000</v>
      </c>
      <c r="J343" s="9">
        <v>10065.3</v>
      </c>
      <c r="K343" s="9">
        <v>38451</v>
      </c>
      <c r="L343" s="9">
        <v>230</v>
      </c>
      <c r="M343" s="9">
        <v>229.075</v>
      </c>
      <c r="N343" s="10">
        <f t="shared" si="4"/>
        <v>99.59782608695652</v>
      </c>
      <c r="O343" s="9" t="s">
        <v>409</v>
      </c>
    </row>
    <row r="344" spans="1:15" ht="12.75" outlineLevel="2">
      <c r="A344" s="13"/>
      <c r="B344" s="14">
        <v>453500</v>
      </c>
      <c r="C344" s="15"/>
      <c r="D344" s="15"/>
      <c r="E344" s="15"/>
      <c r="F344" s="15"/>
      <c r="G344" s="16"/>
      <c r="H344" s="17"/>
      <c r="I344" s="18">
        <f>SUBTOTAL(9,I343:I343)</f>
        <v>168000</v>
      </c>
      <c r="J344" s="19">
        <f>SUBTOTAL(9,J343:J343)</f>
        <v>10065.3</v>
      </c>
      <c r="K344" s="19">
        <f>SUBTOTAL(9,K343:K343)</f>
        <v>38451</v>
      </c>
      <c r="L344" s="19">
        <f>SUBTOTAL(9,L343:L343)</f>
        <v>230</v>
      </c>
      <c r="M344" s="19">
        <f>SUBTOTAL(9,M343:M343)</f>
        <v>229.075</v>
      </c>
      <c r="N344" s="20">
        <f t="shared" si="4"/>
        <v>99.59782608695652</v>
      </c>
      <c r="O344" s="19"/>
    </row>
    <row r="345" spans="1:15" ht="12.75" outlineLevel="3">
      <c r="A345" s="6" t="s">
        <v>147</v>
      </c>
      <c r="B345" s="6" t="s">
        <v>636</v>
      </c>
      <c r="C345" s="6" t="s">
        <v>183</v>
      </c>
      <c r="D345" s="6" t="s">
        <v>119</v>
      </c>
      <c r="E345" s="6" t="s">
        <v>456</v>
      </c>
      <c r="F345" s="7" t="s">
        <v>308</v>
      </c>
      <c r="G345" s="8" t="s">
        <v>406</v>
      </c>
      <c r="H345" s="8" t="s">
        <v>411</v>
      </c>
      <c r="I345" s="9">
        <v>44132</v>
      </c>
      <c r="J345" s="9">
        <v>0</v>
      </c>
      <c r="K345" s="9">
        <v>0</v>
      </c>
      <c r="L345" s="9">
        <v>2715.503</v>
      </c>
      <c r="M345" s="9">
        <v>167.95</v>
      </c>
      <c r="N345" s="10">
        <f t="shared" si="4"/>
        <v>6.184857832968698</v>
      </c>
      <c r="O345" s="9" t="s">
        <v>409</v>
      </c>
    </row>
    <row r="346" spans="1:15" ht="12.75" outlineLevel="3">
      <c r="A346" s="6" t="s">
        <v>147</v>
      </c>
      <c r="B346" s="6" t="s">
        <v>636</v>
      </c>
      <c r="C346" s="6" t="s">
        <v>183</v>
      </c>
      <c r="D346" s="6" t="s">
        <v>234</v>
      </c>
      <c r="E346" s="6" t="s">
        <v>456</v>
      </c>
      <c r="F346" s="7" t="s">
        <v>308</v>
      </c>
      <c r="G346" s="8" t="s">
        <v>406</v>
      </c>
      <c r="H346" s="8" t="s">
        <v>411</v>
      </c>
      <c r="I346" s="9"/>
      <c r="J346" s="9">
        <v>0</v>
      </c>
      <c r="K346" s="9">
        <v>0</v>
      </c>
      <c r="L346" s="9">
        <v>195.341</v>
      </c>
      <c r="M346" s="9">
        <v>195.341</v>
      </c>
      <c r="N346" s="10">
        <f t="shared" si="4"/>
        <v>100</v>
      </c>
      <c r="O346" s="9" t="s">
        <v>409</v>
      </c>
    </row>
    <row r="347" spans="1:15" ht="12.75" outlineLevel="3">
      <c r="A347" s="6" t="s">
        <v>147</v>
      </c>
      <c r="B347" s="6" t="s">
        <v>636</v>
      </c>
      <c r="C347" s="6" t="s">
        <v>183</v>
      </c>
      <c r="D347" s="6" t="s">
        <v>235</v>
      </c>
      <c r="E347" s="6" t="s">
        <v>456</v>
      </c>
      <c r="F347" s="7" t="s">
        <v>308</v>
      </c>
      <c r="G347" s="8" t="s">
        <v>406</v>
      </c>
      <c r="H347" s="8" t="s">
        <v>411</v>
      </c>
      <c r="I347" s="9"/>
      <c r="J347" s="9">
        <v>0</v>
      </c>
      <c r="K347" s="9">
        <v>0</v>
      </c>
      <c r="L347" s="9">
        <v>47.775</v>
      </c>
      <c r="M347" s="9">
        <v>47.775</v>
      </c>
      <c r="N347" s="10">
        <f t="shared" si="4"/>
        <v>100</v>
      </c>
      <c r="O347" s="9" t="s">
        <v>409</v>
      </c>
    </row>
    <row r="348" spans="1:15" ht="12.75" outlineLevel="3">
      <c r="A348" s="6" t="s">
        <v>147</v>
      </c>
      <c r="B348" s="6" t="s">
        <v>636</v>
      </c>
      <c r="C348" s="6" t="s">
        <v>183</v>
      </c>
      <c r="D348" s="6" t="s">
        <v>236</v>
      </c>
      <c r="E348" s="6" t="s">
        <v>456</v>
      </c>
      <c r="F348" s="7" t="s">
        <v>308</v>
      </c>
      <c r="G348" s="8" t="s">
        <v>406</v>
      </c>
      <c r="H348" s="8" t="s">
        <v>411</v>
      </c>
      <c r="I348" s="9"/>
      <c r="J348" s="9">
        <v>0</v>
      </c>
      <c r="K348" s="9">
        <v>0</v>
      </c>
      <c r="L348" s="9">
        <v>541.381</v>
      </c>
      <c r="M348" s="9">
        <v>541.381</v>
      </c>
      <c r="N348" s="10">
        <f t="shared" si="4"/>
        <v>100</v>
      </c>
      <c r="O348" s="9" t="s">
        <v>409</v>
      </c>
    </row>
    <row r="349" spans="1:15" ht="12.75" outlineLevel="2">
      <c r="A349" s="13"/>
      <c r="B349" s="14">
        <v>501800</v>
      </c>
      <c r="C349" s="15"/>
      <c r="D349" s="15"/>
      <c r="E349" s="15"/>
      <c r="F349" s="15"/>
      <c r="G349" s="16"/>
      <c r="H349" s="17"/>
      <c r="I349" s="18">
        <f>SUBTOTAL(9,I345:I348)</f>
        <v>44132</v>
      </c>
      <c r="J349" s="19">
        <f>SUBTOTAL(9,J345:J348)</f>
        <v>0</v>
      </c>
      <c r="K349" s="19">
        <f>SUBTOTAL(9,K345:K348)</f>
        <v>0</v>
      </c>
      <c r="L349" s="19">
        <f>SUBTOTAL(9,L345:L348)</f>
        <v>3500</v>
      </c>
      <c r="M349" s="19">
        <f>SUBTOTAL(9,M345:M348)</f>
        <v>952.4469999999999</v>
      </c>
      <c r="N349" s="20">
        <f t="shared" si="4"/>
        <v>27.212771428571426</v>
      </c>
      <c r="O349" s="19"/>
    </row>
    <row r="350" spans="1:15" ht="12.75" outlineLevel="3">
      <c r="A350" s="6" t="s">
        <v>147</v>
      </c>
      <c r="B350" s="6" t="s">
        <v>637</v>
      </c>
      <c r="C350" s="6" t="s">
        <v>183</v>
      </c>
      <c r="D350" s="6" t="s">
        <v>119</v>
      </c>
      <c r="E350" s="6" t="s">
        <v>456</v>
      </c>
      <c r="F350" s="7" t="s">
        <v>309</v>
      </c>
      <c r="G350" s="8" t="s">
        <v>406</v>
      </c>
      <c r="H350" s="8" t="s">
        <v>411</v>
      </c>
      <c r="I350" s="9">
        <v>168845</v>
      </c>
      <c r="J350" s="9">
        <v>0</v>
      </c>
      <c r="K350" s="9">
        <v>0</v>
      </c>
      <c r="L350" s="9">
        <v>4000</v>
      </c>
      <c r="M350" s="9">
        <v>0</v>
      </c>
      <c r="N350" s="10">
        <f t="shared" si="4"/>
        <v>0</v>
      </c>
      <c r="O350" s="9" t="s">
        <v>409</v>
      </c>
    </row>
    <row r="351" spans="1:15" ht="12.75" outlineLevel="2">
      <c r="A351" s="13"/>
      <c r="B351" s="14">
        <v>507800</v>
      </c>
      <c r="C351" s="15"/>
      <c r="D351" s="15"/>
      <c r="E351" s="15"/>
      <c r="F351" s="15"/>
      <c r="G351" s="16"/>
      <c r="H351" s="17"/>
      <c r="I351" s="18">
        <f>SUBTOTAL(9,I350:I350)</f>
        <v>168845</v>
      </c>
      <c r="J351" s="19">
        <f>SUBTOTAL(9,J350:J350)</f>
        <v>0</v>
      </c>
      <c r="K351" s="19">
        <f>SUBTOTAL(9,K350:K350)</f>
        <v>0</v>
      </c>
      <c r="L351" s="19">
        <f>SUBTOTAL(9,L350:L350)</f>
        <v>4000</v>
      </c>
      <c r="M351" s="19">
        <f>SUBTOTAL(9,M350:M350)</f>
        <v>0</v>
      </c>
      <c r="N351" s="20">
        <f t="shared" si="4"/>
        <v>0</v>
      </c>
      <c r="O351" s="19"/>
    </row>
    <row r="352" spans="1:15" ht="12.75" outlineLevel="1">
      <c r="A352" s="21">
        <v>3315</v>
      </c>
      <c r="B352" s="76" t="s">
        <v>861</v>
      </c>
      <c r="C352" s="77"/>
      <c r="D352" s="77"/>
      <c r="E352" s="77"/>
      <c r="F352" s="77"/>
      <c r="G352" s="77"/>
      <c r="H352" s="78"/>
      <c r="I352" s="29">
        <f>SUBTOTAL(9,I341:I350)</f>
        <v>441277</v>
      </c>
      <c r="J352" s="29">
        <f>SUBTOTAL(9,J341:J350)</f>
        <v>31493</v>
      </c>
      <c r="K352" s="29">
        <f>SUBTOTAL(9,K341:K350)</f>
        <v>77285</v>
      </c>
      <c r="L352" s="29">
        <f>SUBTOTAL(9,L341:L350)</f>
        <v>46302</v>
      </c>
      <c r="M352" s="29">
        <f>SUBTOTAL(9,M341:M350)</f>
        <v>39340.464</v>
      </c>
      <c r="N352" s="30">
        <f t="shared" si="4"/>
        <v>84.9649345600622</v>
      </c>
      <c r="O352" s="29"/>
    </row>
    <row r="353" spans="1:15" ht="12.75" outlineLevel="3">
      <c r="A353" s="6" t="s">
        <v>148</v>
      </c>
      <c r="B353" s="6" t="s">
        <v>638</v>
      </c>
      <c r="C353" s="6" t="s">
        <v>183</v>
      </c>
      <c r="D353" s="6" t="s">
        <v>119</v>
      </c>
      <c r="E353" s="6" t="s">
        <v>456</v>
      </c>
      <c r="F353" s="47" t="s">
        <v>889</v>
      </c>
      <c r="G353" s="8" t="s">
        <v>414</v>
      </c>
      <c r="H353" s="8" t="s">
        <v>406</v>
      </c>
      <c r="I353" s="9">
        <v>3800</v>
      </c>
      <c r="J353" s="9">
        <v>556.774</v>
      </c>
      <c r="K353" s="9">
        <v>200</v>
      </c>
      <c r="L353" s="9">
        <v>3204</v>
      </c>
      <c r="M353" s="9">
        <v>1816.554</v>
      </c>
      <c r="N353" s="10">
        <f t="shared" si="4"/>
        <v>56.696441947565546</v>
      </c>
      <c r="O353" s="9" t="s">
        <v>409</v>
      </c>
    </row>
    <row r="354" spans="1:15" ht="12.75" outlineLevel="2">
      <c r="A354" s="13"/>
      <c r="B354" s="14">
        <v>322000</v>
      </c>
      <c r="C354" s="15"/>
      <c r="D354" s="15"/>
      <c r="E354" s="15"/>
      <c r="F354" s="15"/>
      <c r="G354" s="16"/>
      <c r="H354" s="17"/>
      <c r="I354" s="18">
        <f>SUBTOTAL(9,I353:I353)</f>
        <v>3800</v>
      </c>
      <c r="J354" s="19">
        <f>SUBTOTAL(9,J353:J353)</f>
        <v>556.774</v>
      </c>
      <c r="K354" s="19">
        <f>SUBTOTAL(9,K353:K353)</f>
        <v>200</v>
      </c>
      <c r="L354" s="19">
        <f>SUBTOTAL(9,L353:L353)</f>
        <v>3204</v>
      </c>
      <c r="M354" s="19">
        <f>SUBTOTAL(9,M353:M353)</f>
        <v>1816.554</v>
      </c>
      <c r="N354" s="20">
        <f t="shared" si="4"/>
        <v>56.696441947565546</v>
      </c>
      <c r="O354" s="19"/>
    </row>
    <row r="355" spans="1:15" ht="12.75" outlineLevel="1">
      <c r="A355" s="21">
        <v>3317</v>
      </c>
      <c r="B355" s="76" t="s">
        <v>862</v>
      </c>
      <c r="C355" s="77"/>
      <c r="D355" s="77"/>
      <c r="E355" s="77"/>
      <c r="F355" s="77"/>
      <c r="G355" s="77"/>
      <c r="H355" s="78"/>
      <c r="I355" s="29">
        <f>SUBTOTAL(9,I353:I353)</f>
        <v>3800</v>
      </c>
      <c r="J355" s="29">
        <f>SUBTOTAL(9,J353:J353)</f>
        <v>556.774</v>
      </c>
      <c r="K355" s="29">
        <f>SUBTOTAL(9,K353:K353)</f>
        <v>200</v>
      </c>
      <c r="L355" s="29">
        <f>SUBTOTAL(9,L353:L353)</f>
        <v>3204</v>
      </c>
      <c r="M355" s="29">
        <f>SUBTOTAL(9,M353:M353)</f>
        <v>1816.554</v>
      </c>
      <c r="N355" s="30">
        <f t="shared" si="4"/>
        <v>56.696441947565546</v>
      </c>
      <c r="O355" s="29"/>
    </row>
    <row r="356" spans="1:15" ht="12.75" outlineLevel="3">
      <c r="A356" s="6" t="s">
        <v>149</v>
      </c>
      <c r="B356" s="6" t="s">
        <v>639</v>
      </c>
      <c r="C356" s="6" t="s">
        <v>192</v>
      </c>
      <c r="D356" s="6" t="s">
        <v>119</v>
      </c>
      <c r="E356" s="6" t="s">
        <v>463</v>
      </c>
      <c r="F356" s="7" t="s">
        <v>383</v>
      </c>
      <c r="G356" s="8"/>
      <c r="H356" s="8"/>
      <c r="I356" s="9">
        <v>0</v>
      </c>
      <c r="J356" s="9">
        <v>0</v>
      </c>
      <c r="K356" s="9">
        <v>0</v>
      </c>
      <c r="L356" s="9">
        <v>340</v>
      </c>
      <c r="M356" s="9">
        <v>96.77</v>
      </c>
      <c r="N356" s="10">
        <f t="shared" si="4"/>
        <v>28.461764705882352</v>
      </c>
      <c r="O356" s="9" t="s">
        <v>468</v>
      </c>
    </row>
    <row r="357" spans="1:15" ht="12.75" outlineLevel="2">
      <c r="A357" s="13"/>
      <c r="B357" s="14">
        <v>300609</v>
      </c>
      <c r="C357" s="15"/>
      <c r="D357" s="15"/>
      <c r="E357" s="15"/>
      <c r="F357" s="15"/>
      <c r="G357" s="16"/>
      <c r="H357" s="17"/>
      <c r="I357" s="18">
        <f>SUBTOTAL(9,I356:I356)</f>
        <v>0</v>
      </c>
      <c r="J357" s="19">
        <f>SUBTOTAL(9,J356:J356)</f>
        <v>0</v>
      </c>
      <c r="K357" s="19">
        <f>SUBTOTAL(9,K356:K356)</f>
        <v>0</v>
      </c>
      <c r="L357" s="19">
        <f>SUBTOTAL(9,L356:L356)</f>
        <v>340</v>
      </c>
      <c r="M357" s="19">
        <f>SUBTOTAL(9,M356:M356)</f>
        <v>96.77</v>
      </c>
      <c r="N357" s="20">
        <f t="shared" si="4"/>
        <v>28.461764705882352</v>
      </c>
      <c r="O357" s="19"/>
    </row>
    <row r="358" spans="1:15" ht="12.75" outlineLevel="3">
      <c r="A358" s="6" t="s">
        <v>149</v>
      </c>
      <c r="B358" s="6" t="s">
        <v>640</v>
      </c>
      <c r="C358" s="6" t="s">
        <v>181</v>
      </c>
      <c r="D358" s="6" t="s">
        <v>119</v>
      </c>
      <c r="E358" s="6" t="s">
        <v>463</v>
      </c>
      <c r="F358" s="7" t="s">
        <v>833</v>
      </c>
      <c r="G358" s="8"/>
      <c r="H358" s="8"/>
      <c r="I358" s="9">
        <v>0</v>
      </c>
      <c r="J358" s="9">
        <v>0</v>
      </c>
      <c r="K358" s="9">
        <v>1600</v>
      </c>
      <c r="L358" s="9">
        <v>3200</v>
      </c>
      <c r="M358" s="9">
        <v>15</v>
      </c>
      <c r="N358" s="10">
        <f t="shared" si="4"/>
        <v>0.46875</v>
      </c>
      <c r="O358" s="9" t="s">
        <v>434</v>
      </c>
    </row>
    <row r="359" spans="1:15" ht="12.75" outlineLevel="2">
      <c r="A359" s="13"/>
      <c r="B359" s="14">
        <v>300611</v>
      </c>
      <c r="C359" s="15"/>
      <c r="D359" s="15"/>
      <c r="E359" s="15"/>
      <c r="F359" s="15"/>
      <c r="G359" s="16"/>
      <c r="H359" s="17"/>
      <c r="I359" s="18">
        <f>SUBTOTAL(9,I358:I358)</f>
        <v>0</v>
      </c>
      <c r="J359" s="19">
        <f>SUBTOTAL(9,J358:J358)</f>
        <v>0</v>
      </c>
      <c r="K359" s="19">
        <f>SUBTOTAL(9,K358:K358)</f>
        <v>1600</v>
      </c>
      <c r="L359" s="19">
        <f>SUBTOTAL(9,L358:L358)</f>
        <v>3200</v>
      </c>
      <c r="M359" s="19">
        <f>SUBTOTAL(9,M358:M358)</f>
        <v>15</v>
      </c>
      <c r="N359" s="20">
        <f t="shared" si="4"/>
        <v>0.46875</v>
      </c>
      <c r="O359" s="19"/>
    </row>
    <row r="360" spans="1:15" ht="12.75" outlineLevel="3">
      <c r="A360" s="6" t="s">
        <v>149</v>
      </c>
      <c r="B360" s="6" t="s">
        <v>641</v>
      </c>
      <c r="C360" s="6" t="s">
        <v>187</v>
      </c>
      <c r="D360" s="6" t="s">
        <v>119</v>
      </c>
      <c r="E360" s="6" t="s">
        <v>457</v>
      </c>
      <c r="F360" s="7" t="s">
        <v>906</v>
      </c>
      <c r="G360" s="8"/>
      <c r="H360" s="8"/>
      <c r="I360" s="9">
        <v>0</v>
      </c>
      <c r="J360" s="9">
        <v>0</v>
      </c>
      <c r="K360" s="9">
        <v>0</v>
      </c>
      <c r="L360" s="9">
        <v>4093</v>
      </c>
      <c r="M360" s="9">
        <v>4093</v>
      </c>
      <c r="N360" s="10">
        <f t="shared" si="4"/>
        <v>100</v>
      </c>
      <c r="O360" s="9" t="s">
        <v>430</v>
      </c>
    </row>
    <row r="361" spans="1:15" ht="12.75" outlineLevel="2">
      <c r="A361" s="13"/>
      <c r="B361" s="14">
        <v>301399</v>
      </c>
      <c r="C361" s="15"/>
      <c r="D361" s="15"/>
      <c r="E361" s="15"/>
      <c r="F361" s="15"/>
      <c r="G361" s="16"/>
      <c r="H361" s="17"/>
      <c r="I361" s="18">
        <f>SUBTOTAL(9,I360:I360)</f>
        <v>0</v>
      </c>
      <c r="J361" s="19">
        <f>SUBTOTAL(9,J360:J360)</f>
        <v>0</v>
      </c>
      <c r="K361" s="19">
        <f>SUBTOTAL(9,K360:K360)</f>
        <v>0</v>
      </c>
      <c r="L361" s="19">
        <f>SUBTOTAL(9,L360:L360)</f>
        <v>4093</v>
      </c>
      <c r="M361" s="19">
        <f>SUBTOTAL(9,M360:M360)</f>
        <v>4093</v>
      </c>
      <c r="N361" s="20">
        <f t="shared" si="4"/>
        <v>100</v>
      </c>
      <c r="O361" s="19"/>
    </row>
    <row r="362" spans="1:15" ht="12.75" outlineLevel="3">
      <c r="A362" s="6" t="s">
        <v>149</v>
      </c>
      <c r="B362" s="6" t="s">
        <v>642</v>
      </c>
      <c r="C362" s="6" t="s">
        <v>182</v>
      </c>
      <c r="D362" s="6" t="s">
        <v>119</v>
      </c>
      <c r="E362" s="6" t="s">
        <v>463</v>
      </c>
      <c r="F362" s="7" t="s">
        <v>834</v>
      </c>
      <c r="G362" s="8" t="s">
        <v>407</v>
      </c>
      <c r="H362" s="8" t="s">
        <v>406</v>
      </c>
      <c r="I362" s="9">
        <v>11900</v>
      </c>
      <c r="J362" s="9">
        <v>15</v>
      </c>
      <c r="K362" s="9">
        <v>9400</v>
      </c>
      <c r="L362" s="9">
        <v>5033</v>
      </c>
      <c r="M362" s="9">
        <v>4449.41</v>
      </c>
      <c r="N362" s="10">
        <f t="shared" si="4"/>
        <v>88.40472878998608</v>
      </c>
      <c r="O362" s="9" t="s">
        <v>434</v>
      </c>
    </row>
    <row r="363" spans="1:15" ht="12.75" outlineLevel="2">
      <c r="A363" s="13"/>
      <c r="B363" s="14">
        <v>310700</v>
      </c>
      <c r="C363" s="15"/>
      <c r="D363" s="15"/>
      <c r="E363" s="15"/>
      <c r="F363" s="15"/>
      <c r="G363" s="16"/>
      <c r="H363" s="17"/>
      <c r="I363" s="18">
        <f>SUBTOTAL(9,I362:I362)</f>
        <v>11900</v>
      </c>
      <c r="J363" s="19">
        <f>SUBTOTAL(9,J362:J362)</f>
        <v>15</v>
      </c>
      <c r="K363" s="19">
        <f>SUBTOTAL(9,K362:K362)</f>
        <v>9400</v>
      </c>
      <c r="L363" s="19">
        <f>SUBTOTAL(9,L362:L362)</f>
        <v>5033</v>
      </c>
      <c r="M363" s="19">
        <f>SUBTOTAL(9,M362:M362)</f>
        <v>4449.41</v>
      </c>
      <c r="N363" s="20">
        <f t="shared" si="4"/>
        <v>88.40472878998608</v>
      </c>
      <c r="O363" s="19"/>
    </row>
    <row r="364" spans="1:15" ht="12.75" outlineLevel="3">
      <c r="A364" s="6" t="s">
        <v>149</v>
      </c>
      <c r="B364" s="6" t="s">
        <v>643</v>
      </c>
      <c r="C364" s="6" t="s">
        <v>182</v>
      </c>
      <c r="D364" s="6" t="s">
        <v>119</v>
      </c>
      <c r="E364" s="6" t="s">
        <v>463</v>
      </c>
      <c r="F364" s="7" t="s">
        <v>835</v>
      </c>
      <c r="G364" s="8" t="s">
        <v>407</v>
      </c>
      <c r="H364" s="8" t="s">
        <v>405</v>
      </c>
      <c r="I364" s="9">
        <v>10750</v>
      </c>
      <c r="J364" s="9">
        <v>0</v>
      </c>
      <c r="K364" s="9">
        <v>6410</v>
      </c>
      <c r="L364" s="9">
        <v>4340</v>
      </c>
      <c r="M364" s="9">
        <v>1200</v>
      </c>
      <c r="N364" s="10">
        <f t="shared" si="4"/>
        <v>27.64976958525346</v>
      </c>
      <c r="O364" s="9" t="s">
        <v>434</v>
      </c>
    </row>
    <row r="365" spans="1:15" ht="12.75" outlineLevel="2">
      <c r="A365" s="13"/>
      <c r="B365" s="14">
        <v>313200</v>
      </c>
      <c r="C365" s="15"/>
      <c r="D365" s="15"/>
      <c r="E365" s="15"/>
      <c r="F365" s="15"/>
      <c r="G365" s="16"/>
      <c r="H365" s="17"/>
      <c r="I365" s="18">
        <f>SUBTOTAL(9,I364:I364)</f>
        <v>10750</v>
      </c>
      <c r="J365" s="19">
        <f>SUBTOTAL(9,J364:J364)</f>
        <v>0</v>
      </c>
      <c r="K365" s="19">
        <f>SUBTOTAL(9,K364:K364)</f>
        <v>6410</v>
      </c>
      <c r="L365" s="19">
        <f>SUBTOTAL(9,L364:L364)</f>
        <v>4340</v>
      </c>
      <c r="M365" s="19">
        <f>SUBTOTAL(9,M364:M364)</f>
        <v>1200</v>
      </c>
      <c r="N365" s="20">
        <f t="shared" si="4"/>
        <v>27.64976958525346</v>
      </c>
      <c r="O365" s="19"/>
    </row>
    <row r="366" spans="1:15" ht="12.75" outlineLevel="3">
      <c r="A366" s="6" t="s">
        <v>149</v>
      </c>
      <c r="B366" s="6" t="s">
        <v>644</v>
      </c>
      <c r="C366" s="6" t="s">
        <v>183</v>
      </c>
      <c r="D366" s="6" t="s">
        <v>119</v>
      </c>
      <c r="E366" s="6" t="s">
        <v>456</v>
      </c>
      <c r="F366" s="7" t="s">
        <v>485</v>
      </c>
      <c r="G366" s="8" t="s">
        <v>406</v>
      </c>
      <c r="H366" s="8" t="s">
        <v>411</v>
      </c>
      <c r="I366" s="9">
        <v>82000</v>
      </c>
      <c r="J366" s="9">
        <v>0</v>
      </c>
      <c r="K366" s="9">
        <v>0</v>
      </c>
      <c r="L366" s="9">
        <v>7000</v>
      </c>
      <c r="M366" s="9">
        <v>0</v>
      </c>
      <c r="N366" s="10">
        <f t="shared" si="4"/>
        <v>0</v>
      </c>
      <c r="O366" s="9" t="s">
        <v>409</v>
      </c>
    </row>
    <row r="367" spans="1:15" ht="12.75" outlineLevel="2">
      <c r="A367" s="13"/>
      <c r="B367" s="14">
        <v>507700</v>
      </c>
      <c r="C367" s="15"/>
      <c r="D367" s="15"/>
      <c r="E367" s="15"/>
      <c r="F367" s="15"/>
      <c r="G367" s="16"/>
      <c r="H367" s="17"/>
      <c r="I367" s="18">
        <f>SUBTOTAL(9,I366:I366)</f>
        <v>82000</v>
      </c>
      <c r="J367" s="19">
        <f>SUBTOTAL(9,J366:J366)</f>
        <v>0</v>
      </c>
      <c r="K367" s="19">
        <f>SUBTOTAL(9,K366:K366)</f>
        <v>0</v>
      </c>
      <c r="L367" s="19">
        <f>SUBTOTAL(9,L366:L366)</f>
        <v>7000</v>
      </c>
      <c r="M367" s="19">
        <f>SUBTOTAL(9,M366:M366)</f>
        <v>0</v>
      </c>
      <c r="N367" s="20">
        <f t="shared" si="4"/>
        <v>0</v>
      </c>
      <c r="O367" s="19"/>
    </row>
    <row r="368" spans="1:15" ht="12.75" outlineLevel="2">
      <c r="A368" s="6" t="s">
        <v>149</v>
      </c>
      <c r="B368" s="6" t="s">
        <v>119</v>
      </c>
      <c r="C368" s="6" t="s">
        <v>194</v>
      </c>
      <c r="D368" s="6" t="s">
        <v>119</v>
      </c>
      <c r="E368" s="6">
        <v>5700</v>
      </c>
      <c r="F368" s="7" t="s">
        <v>841</v>
      </c>
      <c r="G368" s="8" t="s">
        <v>119</v>
      </c>
      <c r="H368" s="8" t="s">
        <v>119</v>
      </c>
      <c r="I368" s="9"/>
      <c r="J368" s="9"/>
      <c r="K368" s="9">
        <v>0</v>
      </c>
      <c r="L368" s="9">
        <v>6100</v>
      </c>
      <c r="M368" s="9">
        <v>6100</v>
      </c>
      <c r="N368" s="10">
        <f t="shared" si="4"/>
        <v>100</v>
      </c>
      <c r="O368" s="9" t="s">
        <v>430</v>
      </c>
    </row>
    <row r="369" spans="1:15" ht="12.75" outlineLevel="1">
      <c r="A369" s="21">
        <v>3319</v>
      </c>
      <c r="B369" s="76" t="s">
        <v>863</v>
      </c>
      <c r="C369" s="77"/>
      <c r="D369" s="77"/>
      <c r="E369" s="77"/>
      <c r="F369" s="77"/>
      <c r="G369" s="77"/>
      <c r="H369" s="78"/>
      <c r="I369" s="29">
        <f>SUBTOTAL(9,I356:I368)</f>
        <v>104650</v>
      </c>
      <c r="J369" s="29">
        <f>SUBTOTAL(9,J356:J368)</f>
        <v>15</v>
      </c>
      <c r="K369" s="29">
        <f>SUBTOTAL(9,K356:K368)</f>
        <v>17410</v>
      </c>
      <c r="L369" s="29">
        <f>SUBTOTAL(9,L356:L368)</f>
        <v>30106</v>
      </c>
      <c r="M369" s="29">
        <f>SUBTOTAL(9,M356:M368)</f>
        <v>15954.18</v>
      </c>
      <c r="N369" s="30">
        <f t="shared" si="4"/>
        <v>52.99335680595231</v>
      </c>
      <c r="O369" s="29"/>
    </row>
    <row r="370" spans="1:15" ht="12.75" outlineLevel="3">
      <c r="A370" s="6" t="s">
        <v>150</v>
      </c>
      <c r="B370" s="6" t="s">
        <v>645</v>
      </c>
      <c r="C370" s="6" t="s">
        <v>183</v>
      </c>
      <c r="D370" s="6" t="s">
        <v>119</v>
      </c>
      <c r="E370" s="6" t="s">
        <v>456</v>
      </c>
      <c r="F370" s="7" t="s">
        <v>836</v>
      </c>
      <c r="G370" s="8" t="s">
        <v>406</v>
      </c>
      <c r="H370" s="8" t="s">
        <v>406</v>
      </c>
      <c r="I370" s="9">
        <v>450</v>
      </c>
      <c r="J370" s="9">
        <v>0</v>
      </c>
      <c r="K370" s="9">
        <v>0</v>
      </c>
      <c r="L370" s="9">
        <v>450</v>
      </c>
      <c r="M370" s="9">
        <v>23.8</v>
      </c>
      <c r="N370" s="10">
        <f t="shared" si="4"/>
        <v>5.288888888888889</v>
      </c>
      <c r="O370" s="9" t="s">
        <v>409</v>
      </c>
    </row>
    <row r="371" spans="1:15" ht="12.75" outlineLevel="2">
      <c r="A371" s="13"/>
      <c r="B371" s="14">
        <v>305200</v>
      </c>
      <c r="C371" s="15"/>
      <c r="D371" s="15"/>
      <c r="E371" s="15"/>
      <c r="F371" s="15"/>
      <c r="G371" s="16"/>
      <c r="H371" s="17"/>
      <c r="I371" s="18">
        <f>SUBTOTAL(9,I370:I370)</f>
        <v>450</v>
      </c>
      <c r="J371" s="19">
        <f>SUBTOTAL(9,J370:J370)</f>
        <v>0</v>
      </c>
      <c r="K371" s="19">
        <f>SUBTOTAL(9,K370:K370)</f>
        <v>0</v>
      </c>
      <c r="L371" s="19">
        <f>SUBTOTAL(9,L370:L370)</f>
        <v>450</v>
      </c>
      <c r="M371" s="19">
        <f>SUBTOTAL(9,M370:M370)</f>
        <v>23.8</v>
      </c>
      <c r="N371" s="20">
        <f t="shared" si="4"/>
        <v>5.288888888888889</v>
      </c>
      <c r="O371" s="19"/>
    </row>
    <row r="372" spans="1:15" ht="12.75" outlineLevel="3">
      <c r="A372" s="6" t="s">
        <v>150</v>
      </c>
      <c r="B372" s="6" t="s">
        <v>646</v>
      </c>
      <c r="C372" s="6" t="s">
        <v>179</v>
      </c>
      <c r="D372" s="6" t="s">
        <v>119</v>
      </c>
      <c r="E372" s="6" t="s">
        <v>467</v>
      </c>
      <c r="F372" s="7" t="s">
        <v>837</v>
      </c>
      <c r="G372" s="8"/>
      <c r="H372" s="8"/>
      <c r="I372" s="9">
        <v>0</v>
      </c>
      <c r="J372" s="9">
        <v>0</v>
      </c>
      <c r="K372" s="9">
        <v>3000</v>
      </c>
      <c r="L372" s="9">
        <v>3000</v>
      </c>
      <c r="M372" s="9">
        <v>3000</v>
      </c>
      <c r="N372" s="10">
        <f t="shared" si="4"/>
        <v>100</v>
      </c>
      <c r="O372" s="9" t="s">
        <v>436</v>
      </c>
    </row>
    <row r="373" spans="1:15" ht="12.75" outlineLevel="2">
      <c r="A373" s="13"/>
      <c r="B373" s="14">
        <v>325800</v>
      </c>
      <c r="C373" s="15"/>
      <c r="D373" s="15"/>
      <c r="E373" s="15"/>
      <c r="F373" s="15"/>
      <c r="G373" s="16"/>
      <c r="H373" s="17"/>
      <c r="I373" s="18">
        <f>SUBTOTAL(9,I372:I372)</f>
        <v>0</v>
      </c>
      <c r="J373" s="19">
        <f>SUBTOTAL(9,J372:J372)</f>
        <v>0</v>
      </c>
      <c r="K373" s="19">
        <f>SUBTOTAL(9,K372:K372)</f>
        <v>3000</v>
      </c>
      <c r="L373" s="19">
        <f>SUBTOTAL(9,L372:L372)</f>
        <v>3000</v>
      </c>
      <c r="M373" s="19">
        <f>SUBTOTAL(9,M372:M372)</f>
        <v>3000</v>
      </c>
      <c r="N373" s="20">
        <f t="shared" si="4"/>
        <v>100</v>
      </c>
      <c r="O373" s="19"/>
    </row>
    <row r="374" spans="1:15" ht="12.75" outlineLevel="3">
      <c r="A374" s="6" t="s">
        <v>150</v>
      </c>
      <c r="B374" s="6" t="s">
        <v>647</v>
      </c>
      <c r="C374" s="6" t="s">
        <v>183</v>
      </c>
      <c r="D374" s="6" t="s">
        <v>119</v>
      </c>
      <c r="E374" s="6" t="s">
        <v>456</v>
      </c>
      <c r="F374" s="7" t="s">
        <v>310</v>
      </c>
      <c r="G374" s="8" t="s">
        <v>419</v>
      </c>
      <c r="H374" s="8" t="s">
        <v>410</v>
      </c>
      <c r="I374" s="9">
        <v>359774</v>
      </c>
      <c r="J374" s="9">
        <v>171985.475</v>
      </c>
      <c r="K374" s="9">
        <v>25555</v>
      </c>
      <c r="L374" s="9">
        <v>2769</v>
      </c>
      <c r="M374" s="9">
        <v>2760.525</v>
      </c>
      <c r="N374" s="10">
        <f t="shared" si="4"/>
        <v>99.69393282773564</v>
      </c>
      <c r="O374" s="9" t="s">
        <v>409</v>
      </c>
    </row>
    <row r="375" spans="1:15" ht="12.75" outlineLevel="2">
      <c r="A375" s="13"/>
      <c r="B375" s="14">
        <v>453000</v>
      </c>
      <c r="C375" s="15"/>
      <c r="D375" s="15"/>
      <c r="E375" s="15"/>
      <c r="F375" s="15"/>
      <c r="G375" s="16"/>
      <c r="H375" s="17"/>
      <c r="I375" s="18">
        <f>SUBTOTAL(9,I374:I374)</f>
        <v>359774</v>
      </c>
      <c r="J375" s="19">
        <f>SUBTOTAL(9,J374:J374)</f>
        <v>171985.475</v>
      </c>
      <c r="K375" s="19">
        <f>SUBTOTAL(9,K374:K374)</f>
        <v>25555</v>
      </c>
      <c r="L375" s="19">
        <f>SUBTOTAL(9,L374:L374)</f>
        <v>2769</v>
      </c>
      <c r="M375" s="19">
        <f>SUBTOTAL(9,M374:M374)</f>
        <v>2760.525</v>
      </c>
      <c r="N375" s="20">
        <f t="shared" si="4"/>
        <v>99.69393282773564</v>
      </c>
      <c r="O375" s="19"/>
    </row>
    <row r="376" spans="1:15" ht="12.75" outlineLevel="1">
      <c r="A376" s="21">
        <v>3322</v>
      </c>
      <c r="B376" s="76" t="s">
        <v>864</v>
      </c>
      <c r="C376" s="77"/>
      <c r="D376" s="77"/>
      <c r="E376" s="77"/>
      <c r="F376" s="77"/>
      <c r="G376" s="77"/>
      <c r="H376" s="78"/>
      <c r="I376" s="29">
        <f>SUBTOTAL(9,I370:I374)</f>
        <v>360224</v>
      </c>
      <c r="J376" s="29">
        <f>SUBTOTAL(9,J370:J374)</f>
        <v>171985.475</v>
      </c>
      <c r="K376" s="29">
        <f>SUBTOTAL(9,K370:K374)</f>
        <v>28555</v>
      </c>
      <c r="L376" s="29">
        <f>SUBTOTAL(9,L370:L374)</f>
        <v>6219</v>
      </c>
      <c r="M376" s="29">
        <f>SUBTOTAL(9,M370:M374)</f>
        <v>5784.325000000001</v>
      </c>
      <c r="N376" s="30">
        <f aca="true" t="shared" si="5" ref="N376:N439">IF(M376=0,0,(M376/L376*100))</f>
        <v>93.01053223990996</v>
      </c>
      <c r="O376" s="29"/>
    </row>
    <row r="377" spans="1:15" ht="12.75" outlineLevel="3">
      <c r="A377" s="6" t="s">
        <v>151</v>
      </c>
      <c r="B377" s="6" t="s">
        <v>648</v>
      </c>
      <c r="C377" s="6" t="s">
        <v>182</v>
      </c>
      <c r="D377" s="6" t="s">
        <v>119</v>
      </c>
      <c r="E377" s="6" t="s">
        <v>463</v>
      </c>
      <c r="F377" s="7" t="s">
        <v>814</v>
      </c>
      <c r="G377" s="8"/>
      <c r="H377" s="8"/>
      <c r="I377" s="9">
        <v>0</v>
      </c>
      <c r="J377" s="9">
        <v>0</v>
      </c>
      <c r="K377" s="9">
        <v>220</v>
      </c>
      <c r="L377" s="9">
        <v>220</v>
      </c>
      <c r="M377" s="9">
        <v>130</v>
      </c>
      <c r="N377" s="10">
        <f t="shared" si="5"/>
        <v>59.09090909090909</v>
      </c>
      <c r="O377" s="9" t="s">
        <v>434</v>
      </c>
    </row>
    <row r="378" spans="1:15" ht="12.75" outlineLevel="2">
      <c r="A378" s="13"/>
      <c r="B378" s="14">
        <v>300600</v>
      </c>
      <c r="C378" s="15"/>
      <c r="D378" s="15"/>
      <c r="E378" s="15"/>
      <c r="F378" s="15"/>
      <c r="G378" s="16"/>
      <c r="H378" s="17"/>
      <c r="I378" s="18">
        <f>SUBTOTAL(9,I377:I377)</f>
        <v>0</v>
      </c>
      <c r="J378" s="19">
        <f>SUBTOTAL(9,J377:J377)</f>
        <v>0</v>
      </c>
      <c r="K378" s="19">
        <f>SUBTOTAL(9,K377:K377)</f>
        <v>220</v>
      </c>
      <c r="L378" s="19">
        <f>SUBTOTAL(9,L377:L377)</f>
        <v>220</v>
      </c>
      <c r="M378" s="19">
        <f>SUBTOTAL(9,M377:M377)</f>
        <v>130</v>
      </c>
      <c r="N378" s="20">
        <f t="shared" si="5"/>
        <v>59.09090909090909</v>
      </c>
      <c r="O378" s="19"/>
    </row>
    <row r="379" spans="1:15" ht="12.75" outlineLevel="3">
      <c r="A379" s="6" t="s">
        <v>151</v>
      </c>
      <c r="B379" s="6" t="s">
        <v>649</v>
      </c>
      <c r="C379" s="6" t="s">
        <v>186</v>
      </c>
      <c r="D379" s="6" t="s">
        <v>119</v>
      </c>
      <c r="E379" s="6" t="s">
        <v>463</v>
      </c>
      <c r="F379" s="7" t="s">
        <v>384</v>
      </c>
      <c r="G379" s="8"/>
      <c r="H379" s="8"/>
      <c r="I379" s="9">
        <v>0</v>
      </c>
      <c r="J379" s="9">
        <v>0</v>
      </c>
      <c r="K379" s="9">
        <v>0</v>
      </c>
      <c r="L379" s="9">
        <v>800</v>
      </c>
      <c r="M379" s="9">
        <v>800</v>
      </c>
      <c r="N379" s="10">
        <f t="shared" si="5"/>
        <v>100</v>
      </c>
      <c r="O379" s="9" t="s">
        <v>434</v>
      </c>
    </row>
    <row r="380" spans="1:15" ht="12.75" outlineLevel="2">
      <c r="A380" s="13"/>
      <c r="B380" s="14">
        <v>300698</v>
      </c>
      <c r="C380" s="15"/>
      <c r="D380" s="15"/>
      <c r="E380" s="15"/>
      <c r="F380" s="15"/>
      <c r="G380" s="16"/>
      <c r="H380" s="17"/>
      <c r="I380" s="18">
        <f>SUBTOTAL(9,I379:I379)</f>
        <v>0</v>
      </c>
      <c r="J380" s="19">
        <f>SUBTOTAL(9,J379:J379)</f>
        <v>0</v>
      </c>
      <c r="K380" s="19">
        <f>SUBTOTAL(9,K379:K379)</f>
        <v>0</v>
      </c>
      <c r="L380" s="19">
        <f>SUBTOTAL(9,L379:L379)</f>
        <v>800</v>
      </c>
      <c r="M380" s="19">
        <f>SUBTOTAL(9,M379:M379)</f>
        <v>800</v>
      </c>
      <c r="N380" s="20">
        <f t="shared" si="5"/>
        <v>100</v>
      </c>
      <c r="O380" s="19"/>
    </row>
    <row r="381" spans="1:15" ht="12.75" outlineLevel="3">
      <c r="A381" s="6" t="s">
        <v>151</v>
      </c>
      <c r="B381" s="6" t="s">
        <v>650</v>
      </c>
      <c r="C381" s="6" t="s">
        <v>182</v>
      </c>
      <c r="D381" s="6" t="s">
        <v>119</v>
      </c>
      <c r="E381" s="6" t="s">
        <v>463</v>
      </c>
      <c r="F381" s="47" t="s">
        <v>879</v>
      </c>
      <c r="G381" s="8" t="s">
        <v>407</v>
      </c>
      <c r="H381" s="8" t="s">
        <v>406</v>
      </c>
      <c r="I381" s="9">
        <v>3767</v>
      </c>
      <c r="J381" s="9">
        <v>60</v>
      </c>
      <c r="K381" s="9">
        <v>2000</v>
      </c>
      <c r="L381" s="9">
        <v>2350</v>
      </c>
      <c r="M381" s="9">
        <v>1235.616</v>
      </c>
      <c r="N381" s="10">
        <f t="shared" si="5"/>
        <v>52.57940425531915</v>
      </c>
      <c r="O381" s="9" t="s">
        <v>434</v>
      </c>
    </row>
    <row r="382" spans="1:15" ht="12.75" outlineLevel="2">
      <c r="A382" s="13"/>
      <c r="B382" s="14">
        <v>308900</v>
      </c>
      <c r="C382" s="15"/>
      <c r="D382" s="15"/>
      <c r="E382" s="15"/>
      <c r="F382" s="15"/>
      <c r="G382" s="16"/>
      <c r="H382" s="17"/>
      <c r="I382" s="18">
        <f>SUBTOTAL(9,I381:I381)</f>
        <v>3767</v>
      </c>
      <c r="J382" s="19">
        <f>SUBTOTAL(9,J381:J381)</f>
        <v>60</v>
      </c>
      <c r="K382" s="19">
        <f>SUBTOTAL(9,K381:K381)</f>
        <v>2000</v>
      </c>
      <c r="L382" s="19">
        <f>SUBTOTAL(9,L381:L381)</f>
        <v>2350</v>
      </c>
      <c r="M382" s="19">
        <f>SUBTOTAL(9,M381:M381)</f>
        <v>1235.616</v>
      </c>
      <c r="N382" s="20">
        <f t="shared" si="5"/>
        <v>52.57940425531915</v>
      </c>
      <c r="O382" s="19"/>
    </row>
    <row r="383" spans="1:15" ht="12.75" outlineLevel="3">
      <c r="A383" s="6" t="s">
        <v>151</v>
      </c>
      <c r="B383" s="6" t="s">
        <v>651</v>
      </c>
      <c r="C383" s="6" t="s">
        <v>182</v>
      </c>
      <c r="D383" s="6" t="s">
        <v>119</v>
      </c>
      <c r="E383" s="6" t="s">
        <v>463</v>
      </c>
      <c r="F383" s="7" t="s">
        <v>815</v>
      </c>
      <c r="G383" s="8" t="s">
        <v>414</v>
      </c>
      <c r="H383" s="8" t="s">
        <v>415</v>
      </c>
      <c r="I383" s="9">
        <v>20000</v>
      </c>
      <c r="J383" s="9">
        <v>3453</v>
      </c>
      <c r="K383" s="9">
        <v>0</v>
      </c>
      <c r="L383" s="9">
        <v>350</v>
      </c>
      <c r="M383" s="9">
        <v>100</v>
      </c>
      <c r="N383" s="10">
        <f t="shared" si="5"/>
        <v>28.57142857142857</v>
      </c>
      <c r="O383" s="9" t="s">
        <v>434</v>
      </c>
    </row>
    <row r="384" spans="1:15" ht="12.75" outlineLevel="2">
      <c r="A384" s="13"/>
      <c r="B384" s="14">
        <v>324200</v>
      </c>
      <c r="C384" s="15"/>
      <c r="D384" s="15"/>
      <c r="E384" s="15"/>
      <c r="F384" s="15"/>
      <c r="G384" s="16"/>
      <c r="H384" s="17"/>
      <c r="I384" s="18">
        <f>SUBTOTAL(9,I383:I383)</f>
        <v>20000</v>
      </c>
      <c r="J384" s="19">
        <f>SUBTOTAL(9,J383:J383)</f>
        <v>3453</v>
      </c>
      <c r="K384" s="19">
        <f>SUBTOTAL(9,K383:K383)</f>
        <v>0</v>
      </c>
      <c r="L384" s="19">
        <f>SUBTOTAL(9,L383:L383)</f>
        <v>350</v>
      </c>
      <c r="M384" s="19">
        <f>SUBTOTAL(9,M383:M383)</f>
        <v>100</v>
      </c>
      <c r="N384" s="20">
        <f t="shared" si="5"/>
        <v>28.57142857142857</v>
      </c>
      <c r="O384" s="19"/>
    </row>
    <row r="385" spans="1:15" ht="12.75" outlineLevel="3">
      <c r="A385" s="6" t="s">
        <v>151</v>
      </c>
      <c r="B385" s="6" t="s">
        <v>652</v>
      </c>
      <c r="C385" s="6" t="s">
        <v>183</v>
      </c>
      <c r="D385" s="6" t="s">
        <v>119</v>
      </c>
      <c r="E385" s="6" t="s">
        <v>456</v>
      </c>
      <c r="F385" s="7" t="s">
        <v>311</v>
      </c>
      <c r="G385" s="8" t="s">
        <v>406</v>
      </c>
      <c r="H385" s="8" t="s">
        <v>405</v>
      </c>
      <c r="I385" s="9">
        <v>106500</v>
      </c>
      <c r="J385" s="9">
        <v>1399.44</v>
      </c>
      <c r="K385" s="9">
        <v>39000</v>
      </c>
      <c r="L385" s="9">
        <v>19223.631</v>
      </c>
      <c r="M385" s="9">
        <v>134.779</v>
      </c>
      <c r="N385" s="10">
        <f t="shared" si="5"/>
        <v>0.7011110440062025</v>
      </c>
      <c r="O385" s="9" t="s">
        <v>409</v>
      </c>
    </row>
    <row r="386" spans="1:15" ht="12.75" outlineLevel="3">
      <c r="A386" s="6" t="s">
        <v>151</v>
      </c>
      <c r="B386" s="6" t="s">
        <v>652</v>
      </c>
      <c r="C386" s="6" t="s">
        <v>183</v>
      </c>
      <c r="D386" s="6" t="s">
        <v>234</v>
      </c>
      <c r="E386" s="6" t="s">
        <v>456</v>
      </c>
      <c r="F386" s="7" t="s">
        <v>311</v>
      </c>
      <c r="G386" s="8" t="s">
        <v>406</v>
      </c>
      <c r="H386" s="8" t="s">
        <v>405</v>
      </c>
      <c r="I386" s="9"/>
      <c r="J386" s="9"/>
      <c r="K386" s="9">
        <v>0</v>
      </c>
      <c r="L386" s="9">
        <v>7808.69</v>
      </c>
      <c r="M386" s="9">
        <v>7808.69</v>
      </c>
      <c r="N386" s="10">
        <f t="shared" si="5"/>
        <v>100</v>
      </c>
      <c r="O386" s="9" t="s">
        <v>409</v>
      </c>
    </row>
    <row r="387" spans="1:15" ht="12.75" outlineLevel="3">
      <c r="A387" s="6" t="s">
        <v>151</v>
      </c>
      <c r="B387" s="6" t="s">
        <v>652</v>
      </c>
      <c r="C387" s="6" t="s">
        <v>183</v>
      </c>
      <c r="D387" s="6" t="s">
        <v>235</v>
      </c>
      <c r="E387" s="6" t="s">
        <v>456</v>
      </c>
      <c r="F387" s="7" t="s">
        <v>311</v>
      </c>
      <c r="G387" s="8" t="s">
        <v>406</v>
      </c>
      <c r="H387" s="8" t="s">
        <v>405</v>
      </c>
      <c r="I387" s="9"/>
      <c r="J387" s="9"/>
      <c r="K387" s="9">
        <v>0</v>
      </c>
      <c r="L387" s="9">
        <v>1099.566</v>
      </c>
      <c r="M387" s="9">
        <v>1099.566</v>
      </c>
      <c r="N387" s="10">
        <f t="shared" si="5"/>
        <v>100</v>
      </c>
      <c r="O387" s="9" t="s">
        <v>409</v>
      </c>
    </row>
    <row r="388" spans="1:15" ht="12.75" outlineLevel="3">
      <c r="A388" s="6" t="s">
        <v>151</v>
      </c>
      <c r="B388" s="6" t="s">
        <v>652</v>
      </c>
      <c r="C388" s="6" t="s">
        <v>183</v>
      </c>
      <c r="D388" s="6" t="s">
        <v>313</v>
      </c>
      <c r="E388" s="6" t="s">
        <v>456</v>
      </c>
      <c r="F388" s="7" t="s">
        <v>311</v>
      </c>
      <c r="G388" s="8" t="s">
        <v>406</v>
      </c>
      <c r="H388" s="8" t="s">
        <v>405</v>
      </c>
      <c r="I388" s="9"/>
      <c r="J388" s="9"/>
      <c r="K388" s="9">
        <v>0</v>
      </c>
      <c r="L388" s="9">
        <v>0</v>
      </c>
      <c r="M388" s="9">
        <v>0</v>
      </c>
      <c r="N388" s="10">
        <f t="shared" si="5"/>
        <v>0</v>
      </c>
      <c r="O388" s="9" t="s">
        <v>409</v>
      </c>
    </row>
    <row r="389" spans="1:15" ht="12.75" outlineLevel="3">
      <c r="A389" s="6" t="s">
        <v>151</v>
      </c>
      <c r="B389" s="6" t="s">
        <v>652</v>
      </c>
      <c r="C389" s="6" t="s">
        <v>183</v>
      </c>
      <c r="D389" s="6" t="s">
        <v>236</v>
      </c>
      <c r="E389" s="6" t="s">
        <v>456</v>
      </c>
      <c r="F389" s="7" t="s">
        <v>311</v>
      </c>
      <c r="G389" s="8" t="s">
        <v>406</v>
      </c>
      <c r="H389" s="8" t="s">
        <v>405</v>
      </c>
      <c r="I389" s="9"/>
      <c r="J389" s="9"/>
      <c r="K389" s="9">
        <v>0</v>
      </c>
      <c r="L389" s="9">
        <v>10868.113</v>
      </c>
      <c r="M389" s="9">
        <v>10868.113</v>
      </c>
      <c r="N389" s="10">
        <f t="shared" si="5"/>
        <v>100</v>
      </c>
      <c r="O389" s="9" t="s">
        <v>409</v>
      </c>
    </row>
    <row r="390" spans="1:15" ht="12.75" outlineLevel="3">
      <c r="A390" s="6" t="s">
        <v>151</v>
      </c>
      <c r="B390" s="6" t="s">
        <v>652</v>
      </c>
      <c r="C390" s="6" t="s">
        <v>183</v>
      </c>
      <c r="D390" s="6" t="s">
        <v>119</v>
      </c>
      <c r="E390" s="6" t="s">
        <v>463</v>
      </c>
      <c r="F390" s="7" t="s">
        <v>311</v>
      </c>
      <c r="G390" s="8" t="s">
        <v>406</v>
      </c>
      <c r="H390" s="8" t="s">
        <v>405</v>
      </c>
      <c r="I390" s="9"/>
      <c r="J390" s="9"/>
      <c r="K390" s="9">
        <v>0</v>
      </c>
      <c r="L390" s="9">
        <v>800</v>
      </c>
      <c r="M390" s="9">
        <v>797.3</v>
      </c>
      <c r="N390" s="10">
        <f t="shared" si="5"/>
        <v>99.6625</v>
      </c>
      <c r="O390" s="9" t="s">
        <v>409</v>
      </c>
    </row>
    <row r="391" spans="1:15" ht="12.75" outlineLevel="2">
      <c r="A391" s="13"/>
      <c r="B391" s="14">
        <v>500100</v>
      </c>
      <c r="C391" s="15"/>
      <c r="D391" s="15"/>
      <c r="E391" s="15"/>
      <c r="F391" s="15"/>
      <c r="G391" s="16"/>
      <c r="H391" s="17"/>
      <c r="I391" s="18">
        <f>SUBTOTAL(9,I385:I390)</f>
        <v>106500</v>
      </c>
      <c r="J391" s="19">
        <f>SUBTOTAL(9,J385:J390)</f>
        <v>1399.44</v>
      </c>
      <c r="K391" s="19">
        <f>SUBTOTAL(9,K385:K390)</f>
        <v>39000</v>
      </c>
      <c r="L391" s="19">
        <f>SUBTOTAL(9,L385:L390)</f>
        <v>39800</v>
      </c>
      <c r="M391" s="19">
        <f>SUBTOTAL(9,M385:M390)</f>
        <v>20708.448</v>
      </c>
      <c r="N391" s="20">
        <f t="shared" si="5"/>
        <v>52.03127638190955</v>
      </c>
      <c r="O391" s="19"/>
    </row>
    <row r="392" spans="1:15" ht="12.75" outlineLevel="3">
      <c r="A392" s="6" t="s">
        <v>151</v>
      </c>
      <c r="B392" s="6" t="s">
        <v>653</v>
      </c>
      <c r="C392" s="6" t="s">
        <v>183</v>
      </c>
      <c r="D392" s="6" t="s">
        <v>119</v>
      </c>
      <c r="E392" s="6" t="s">
        <v>456</v>
      </c>
      <c r="F392" s="7" t="s">
        <v>312</v>
      </c>
      <c r="G392" s="8" t="s">
        <v>406</v>
      </c>
      <c r="H392" s="8" t="s">
        <v>411</v>
      </c>
      <c r="I392" s="9">
        <v>38511</v>
      </c>
      <c r="J392" s="9">
        <v>0</v>
      </c>
      <c r="K392" s="9">
        <v>0</v>
      </c>
      <c r="L392" s="9">
        <v>1000</v>
      </c>
      <c r="M392" s="9">
        <v>702</v>
      </c>
      <c r="N392" s="10">
        <f t="shared" si="5"/>
        <v>70.19999999999999</v>
      </c>
      <c r="O392" s="9" t="s">
        <v>409</v>
      </c>
    </row>
    <row r="393" spans="1:15" ht="12.75" outlineLevel="2">
      <c r="A393" s="13"/>
      <c r="B393" s="14">
        <v>506000</v>
      </c>
      <c r="C393" s="15"/>
      <c r="D393" s="15"/>
      <c r="E393" s="15"/>
      <c r="F393" s="15"/>
      <c r="G393" s="16"/>
      <c r="H393" s="17"/>
      <c r="I393" s="18">
        <f>SUBTOTAL(9,I392:I392)</f>
        <v>38511</v>
      </c>
      <c r="J393" s="19">
        <f>SUBTOTAL(9,J392:J392)</f>
        <v>0</v>
      </c>
      <c r="K393" s="19">
        <f>SUBTOTAL(9,K392:K392)</f>
        <v>0</v>
      </c>
      <c r="L393" s="19">
        <f>SUBTOTAL(9,L392:L392)</f>
        <v>1000</v>
      </c>
      <c r="M393" s="19">
        <f>SUBTOTAL(9,M392:M392)</f>
        <v>702</v>
      </c>
      <c r="N393" s="20">
        <f t="shared" si="5"/>
        <v>70.19999999999999</v>
      </c>
      <c r="O393" s="19"/>
    </row>
    <row r="394" spans="1:15" ht="12.75" outlineLevel="1">
      <c r="A394" s="21">
        <v>3326</v>
      </c>
      <c r="B394" s="76" t="s">
        <v>865</v>
      </c>
      <c r="C394" s="77"/>
      <c r="D394" s="77"/>
      <c r="E394" s="77"/>
      <c r="F394" s="77"/>
      <c r="G394" s="77"/>
      <c r="H394" s="78"/>
      <c r="I394" s="29">
        <f>SUBTOTAL(9,I377:I392)</f>
        <v>168778</v>
      </c>
      <c r="J394" s="29">
        <f>SUBTOTAL(9,J377:J392)</f>
        <v>4912.4400000000005</v>
      </c>
      <c r="K394" s="29">
        <f>SUBTOTAL(9,K377:K392)</f>
        <v>41220</v>
      </c>
      <c r="L394" s="29">
        <f>SUBTOTAL(9,L377:L392)</f>
        <v>44520</v>
      </c>
      <c r="M394" s="29">
        <f>SUBTOTAL(9,M377:M392)</f>
        <v>23676.064</v>
      </c>
      <c r="N394" s="30">
        <f t="shared" si="5"/>
        <v>53.1807367475292</v>
      </c>
      <c r="O394" s="29"/>
    </row>
    <row r="395" spans="1:15" ht="12.75" outlineLevel="3">
      <c r="A395" s="6" t="s">
        <v>152</v>
      </c>
      <c r="B395" s="6" t="s">
        <v>654</v>
      </c>
      <c r="C395" s="6" t="s">
        <v>183</v>
      </c>
      <c r="D395" s="6" t="s">
        <v>119</v>
      </c>
      <c r="E395" s="6" t="s">
        <v>456</v>
      </c>
      <c r="F395" s="7" t="s">
        <v>314</v>
      </c>
      <c r="G395" s="8" t="s">
        <v>406</v>
      </c>
      <c r="H395" s="8" t="s">
        <v>405</v>
      </c>
      <c r="I395" s="9">
        <v>4740</v>
      </c>
      <c r="J395" s="9">
        <v>0</v>
      </c>
      <c r="K395" s="9">
        <v>0</v>
      </c>
      <c r="L395" s="9">
        <v>380</v>
      </c>
      <c r="M395" s="9">
        <v>160.65</v>
      </c>
      <c r="N395" s="10">
        <f t="shared" si="5"/>
        <v>42.276315789473685</v>
      </c>
      <c r="O395" s="9" t="s">
        <v>409</v>
      </c>
    </row>
    <row r="396" spans="1:15" ht="12.75" outlineLevel="2">
      <c r="A396" s="13"/>
      <c r="B396" s="14">
        <v>503900</v>
      </c>
      <c r="C396" s="15"/>
      <c r="D396" s="15"/>
      <c r="E396" s="15"/>
      <c r="F396" s="15"/>
      <c r="G396" s="16"/>
      <c r="H396" s="17"/>
      <c r="I396" s="18">
        <f>SUBTOTAL(9,I395:I395)</f>
        <v>4740</v>
      </c>
      <c r="J396" s="19">
        <f>SUBTOTAL(9,J395:J395)</f>
        <v>0</v>
      </c>
      <c r="K396" s="19">
        <f>SUBTOTAL(9,K395:K395)</f>
        <v>0</v>
      </c>
      <c r="L396" s="19">
        <f>SUBTOTAL(9,L395:L395)</f>
        <v>380</v>
      </c>
      <c r="M396" s="19">
        <f>SUBTOTAL(9,M395:M395)</f>
        <v>160.65</v>
      </c>
      <c r="N396" s="20">
        <f t="shared" si="5"/>
        <v>42.276315789473685</v>
      </c>
      <c r="O396" s="19"/>
    </row>
    <row r="397" spans="1:15" ht="12.75" outlineLevel="3">
      <c r="A397" s="6" t="s">
        <v>152</v>
      </c>
      <c r="B397" s="6" t="s">
        <v>655</v>
      </c>
      <c r="C397" s="6" t="s">
        <v>183</v>
      </c>
      <c r="D397" s="6" t="s">
        <v>119</v>
      </c>
      <c r="E397" s="6" t="s">
        <v>456</v>
      </c>
      <c r="F397" s="7" t="s">
        <v>315</v>
      </c>
      <c r="G397" s="8" t="s">
        <v>406</v>
      </c>
      <c r="H397" s="8" t="s">
        <v>405</v>
      </c>
      <c r="I397" s="9">
        <v>16500</v>
      </c>
      <c r="J397" s="9">
        <v>0</v>
      </c>
      <c r="K397" s="9">
        <v>0</v>
      </c>
      <c r="L397" s="9">
        <v>950</v>
      </c>
      <c r="M397" s="9">
        <v>261.8</v>
      </c>
      <c r="N397" s="10">
        <f t="shared" si="5"/>
        <v>27.55789473684211</v>
      </c>
      <c r="O397" s="9" t="s">
        <v>409</v>
      </c>
    </row>
    <row r="398" spans="1:15" ht="12.75" outlineLevel="2">
      <c r="A398" s="13"/>
      <c r="B398" s="14">
        <v>504100</v>
      </c>
      <c r="C398" s="15"/>
      <c r="D398" s="15"/>
      <c r="E398" s="15"/>
      <c r="F398" s="15"/>
      <c r="G398" s="16"/>
      <c r="H398" s="17"/>
      <c r="I398" s="18">
        <f>SUBTOTAL(9,I397:I397)</f>
        <v>16500</v>
      </c>
      <c r="J398" s="19">
        <f>SUBTOTAL(9,J397:J397)</f>
        <v>0</v>
      </c>
      <c r="K398" s="19">
        <f>SUBTOTAL(9,K397:K397)</f>
        <v>0</v>
      </c>
      <c r="L398" s="19">
        <f>SUBTOTAL(9,L397:L397)</f>
        <v>950</v>
      </c>
      <c r="M398" s="19">
        <f>SUBTOTAL(9,M397:M397)</f>
        <v>261.8</v>
      </c>
      <c r="N398" s="20">
        <f t="shared" si="5"/>
        <v>27.55789473684211</v>
      </c>
      <c r="O398" s="19"/>
    </row>
    <row r="399" spans="1:15" ht="12.75" outlineLevel="1">
      <c r="A399" s="21">
        <v>3412</v>
      </c>
      <c r="B399" s="76" t="s">
        <v>0</v>
      </c>
      <c r="C399" s="77"/>
      <c r="D399" s="77"/>
      <c r="E399" s="77"/>
      <c r="F399" s="77"/>
      <c r="G399" s="77"/>
      <c r="H399" s="78"/>
      <c r="I399" s="29">
        <f>SUBTOTAL(9,I395:I397)</f>
        <v>21240</v>
      </c>
      <c r="J399" s="29">
        <f>SUBTOTAL(9,J395:J397)</f>
        <v>0</v>
      </c>
      <c r="K399" s="29">
        <f>SUBTOTAL(9,K395:K397)</f>
        <v>0</v>
      </c>
      <c r="L399" s="29">
        <f>SUBTOTAL(9,L395:L397)</f>
        <v>1330</v>
      </c>
      <c r="M399" s="29">
        <f>SUBTOTAL(9,M395:M397)</f>
        <v>422.45000000000005</v>
      </c>
      <c r="N399" s="30">
        <f t="shared" si="5"/>
        <v>31.763157894736842</v>
      </c>
      <c r="O399" s="29"/>
    </row>
    <row r="400" spans="1:15" ht="12.75" outlineLevel="3">
      <c r="A400" s="6" t="s">
        <v>153</v>
      </c>
      <c r="B400" s="6" t="s">
        <v>656</v>
      </c>
      <c r="C400" s="6" t="s">
        <v>187</v>
      </c>
      <c r="D400" s="6" t="s">
        <v>119</v>
      </c>
      <c r="E400" s="6" t="s">
        <v>464</v>
      </c>
      <c r="F400" s="7" t="s">
        <v>866</v>
      </c>
      <c r="G400" s="8"/>
      <c r="H400" s="8"/>
      <c r="I400" s="9">
        <v>0</v>
      </c>
      <c r="J400" s="9">
        <v>0</v>
      </c>
      <c r="K400" s="9">
        <v>0</v>
      </c>
      <c r="L400" s="9">
        <v>6500</v>
      </c>
      <c r="M400" s="9">
        <v>6500</v>
      </c>
      <c r="N400" s="10">
        <f t="shared" si="5"/>
        <v>100</v>
      </c>
      <c r="O400" s="9" t="s">
        <v>431</v>
      </c>
    </row>
    <row r="401" spans="1:15" ht="12.75" outlineLevel="2">
      <c r="A401" s="13"/>
      <c r="B401" s="14">
        <v>300798</v>
      </c>
      <c r="C401" s="15"/>
      <c r="D401" s="15"/>
      <c r="E401" s="15"/>
      <c r="F401" s="15"/>
      <c r="G401" s="16"/>
      <c r="H401" s="17"/>
      <c r="I401" s="18">
        <f>SUBTOTAL(9,I400:I400)</f>
        <v>0</v>
      </c>
      <c r="J401" s="19">
        <f>SUBTOTAL(9,J400:J400)</f>
        <v>0</v>
      </c>
      <c r="K401" s="19">
        <f>SUBTOTAL(9,K400:K400)</f>
        <v>0</v>
      </c>
      <c r="L401" s="19">
        <f>SUBTOTAL(9,L400:L400)</f>
        <v>6500</v>
      </c>
      <c r="M401" s="19">
        <f>SUBTOTAL(9,M400:M400)</f>
        <v>6500</v>
      </c>
      <c r="N401" s="20">
        <f t="shared" si="5"/>
        <v>100</v>
      </c>
      <c r="O401" s="19"/>
    </row>
    <row r="402" spans="1:15" ht="12.75" outlineLevel="3">
      <c r="A402" s="6" t="s">
        <v>153</v>
      </c>
      <c r="B402" s="6" t="s">
        <v>657</v>
      </c>
      <c r="C402" s="6" t="s">
        <v>186</v>
      </c>
      <c r="D402" s="6" t="s">
        <v>119</v>
      </c>
      <c r="E402" s="6" t="s">
        <v>464</v>
      </c>
      <c r="F402" s="7" t="s">
        <v>388</v>
      </c>
      <c r="G402" s="8"/>
      <c r="H402" s="8"/>
      <c r="I402" s="9">
        <v>0</v>
      </c>
      <c r="J402" s="9">
        <v>0</v>
      </c>
      <c r="K402" s="9">
        <v>0</v>
      </c>
      <c r="L402" s="9">
        <v>110</v>
      </c>
      <c r="M402" s="9">
        <v>110</v>
      </c>
      <c r="N402" s="10">
        <f t="shared" si="5"/>
        <v>100</v>
      </c>
      <c r="O402" s="9" t="s">
        <v>431</v>
      </c>
    </row>
    <row r="403" spans="1:15" ht="12.75" outlineLevel="2">
      <c r="A403" s="13"/>
      <c r="B403" s="14">
        <v>300799</v>
      </c>
      <c r="C403" s="15"/>
      <c r="D403" s="15"/>
      <c r="E403" s="15"/>
      <c r="F403" s="15"/>
      <c r="G403" s="16"/>
      <c r="H403" s="17"/>
      <c r="I403" s="18">
        <f>SUBTOTAL(9,I402:I402)</f>
        <v>0</v>
      </c>
      <c r="J403" s="19">
        <f>SUBTOTAL(9,J402:J402)</f>
        <v>0</v>
      </c>
      <c r="K403" s="19">
        <f>SUBTOTAL(9,K402:K402)</f>
        <v>0</v>
      </c>
      <c r="L403" s="19">
        <f>SUBTOTAL(9,L402:L402)</f>
        <v>110</v>
      </c>
      <c r="M403" s="19">
        <f>SUBTOTAL(9,M402:M402)</f>
        <v>110</v>
      </c>
      <c r="N403" s="20">
        <f t="shared" si="5"/>
        <v>100</v>
      </c>
      <c r="O403" s="19"/>
    </row>
    <row r="404" spans="1:15" ht="12.75" outlineLevel="3">
      <c r="A404" s="6" t="s">
        <v>153</v>
      </c>
      <c r="B404" s="6" t="s">
        <v>658</v>
      </c>
      <c r="C404" s="6" t="s">
        <v>183</v>
      </c>
      <c r="D404" s="6" t="s">
        <v>119</v>
      </c>
      <c r="E404" s="6" t="s">
        <v>456</v>
      </c>
      <c r="F404" s="7" t="s">
        <v>316</v>
      </c>
      <c r="G404" s="8" t="s">
        <v>406</v>
      </c>
      <c r="H404" s="8" t="s">
        <v>406</v>
      </c>
      <c r="I404" s="9">
        <v>2830</v>
      </c>
      <c r="J404" s="9">
        <v>0</v>
      </c>
      <c r="K404" s="9">
        <v>0</v>
      </c>
      <c r="L404" s="9">
        <v>2830</v>
      </c>
      <c r="M404" s="9">
        <v>2826.462</v>
      </c>
      <c r="N404" s="10">
        <f t="shared" si="5"/>
        <v>99.87498233215548</v>
      </c>
      <c r="O404" s="9" t="s">
        <v>409</v>
      </c>
    </row>
    <row r="405" spans="1:15" ht="12.75" outlineLevel="2">
      <c r="A405" s="13"/>
      <c r="B405" s="14">
        <v>305900</v>
      </c>
      <c r="C405" s="15"/>
      <c r="D405" s="15"/>
      <c r="E405" s="15"/>
      <c r="F405" s="15"/>
      <c r="G405" s="16"/>
      <c r="H405" s="17"/>
      <c r="I405" s="18">
        <f>SUBTOTAL(9,I404:I404)</f>
        <v>2830</v>
      </c>
      <c r="J405" s="19">
        <f>SUBTOTAL(9,J404:J404)</f>
        <v>0</v>
      </c>
      <c r="K405" s="19">
        <f>SUBTOTAL(9,K404:K404)</f>
        <v>0</v>
      </c>
      <c r="L405" s="19">
        <f>SUBTOTAL(9,L404:L404)</f>
        <v>2830</v>
      </c>
      <c r="M405" s="19">
        <f>SUBTOTAL(9,M404:M404)</f>
        <v>2826.462</v>
      </c>
      <c r="N405" s="20">
        <f t="shared" si="5"/>
        <v>99.87498233215548</v>
      </c>
      <c r="O405" s="19"/>
    </row>
    <row r="406" spans="1:15" ht="12.75" outlineLevel="3">
      <c r="A406" s="6" t="s">
        <v>153</v>
      </c>
      <c r="B406" s="6" t="s">
        <v>659</v>
      </c>
      <c r="C406" s="6" t="s">
        <v>183</v>
      </c>
      <c r="D406" s="6" t="s">
        <v>119</v>
      </c>
      <c r="E406" s="6" t="s">
        <v>464</v>
      </c>
      <c r="F406" s="7" t="s">
        <v>385</v>
      </c>
      <c r="G406" s="8" t="s">
        <v>406</v>
      </c>
      <c r="H406" s="8" t="s">
        <v>406</v>
      </c>
      <c r="I406" s="9">
        <v>19132</v>
      </c>
      <c r="J406" s="9">
        <v>0</v>
      </c>
      <c r="K406" s="9">
        <v>0</v>
      </c>
      <c r="L406" s="9">
        <v>17467.866</v>
      </c>
      <c r="M406" s="9">
        <v>17467.866</v>
      </c>
      <c r="N406" s="10">
        <f t="shared" si="5"/>
        <v>100</v>
      </c>
      <c r="O406" s="9" t="s">
        <v>431</v>
      </c>
    </row>
    <row r="407" spans="1:15" ht="12.75" outlineLevel="3">
      <c r="A407" s="6" t="s">
        <v>153</v>
      </c>
      <c r="B407" s="6" t="s">
        <v>659</v>
      </c>
      <c r="C407" s="6" t="s">
        <v>189</v>
      </c>
      <c r="D407" s="6" t="s">
        <v>119</v>
      </c>
      <c r="E407" s="6" t="s">
        <v>464</v>
      </c>
      <c r="F407" s="7" t="s">
        <v>385</v>
      </c>
      <c r="G407" s="8" t="s">
        <v>406</v>
      </c>
      <c r="H407" s="8" t="s">
        <v>406</v>
      </c>
      <c r="I407" s="9"/>
      <c r="J407" s="9">
        <v>0</v>
      </c>
      <c r="K407" s="9">
        <v>0</v>
      </c>
      <c r="L407" s="9">
        <v>1664.134</v>
      </c>
      <c r="M407" s="9">
        <v>1664.134</v>
      </c>
      <c r="N407" s="10">
        <f t="shared" si="5"/>
        <v>100</v>
      </c>
      <c r="O407" s="9" t="s">
        <v>431</v>
      </c>
    </row>
    <row r="408" spans="1:15" ht="12.75" outlineLevel="2">
      <c r="A408" s="13"/>
      <c r="B408" s="14">
        <v>307600</v>
      </c>
      <c r="C408" s="15"/>
      <c r="D408" s="15"/>
      <c r="E408" s="15"/>
      <c r="F408" s="15"/>
      <c r="G408" s="16"/>
      <c r="H408" s="17"/>
      <c r="I408" s="18">
        <f>SUBTOTAL(9,I406:I407)</f>
        <v>19132</v>
      </c>
      <c r="J408" s="19">
        <f>SUBTOTAL(9,J406:J407)</f>
        <v>0</v>
      </c>
      <c r="K408" s="19">
        <f>SUBTOTAL(9,K406:K407)</f>
        <v>0</v>
      </c>
      <c r="L408" s="19">
        <f>SUBTOTAL(9,L406:L407)</f>
        <v>19132</v>
      </c>
      <c r="M408" s="19">
        <f>SUBTOTAL(9,M406:M407)</f>
        <v>19132</v>
      </c>
      <c r="N408" s="20">
        <f t="shared" si="5"/>
        <v>100</v>
      </c>
      <c r="O408" s="19"/>
    </row>
    <row r="409" spans="1:15" ht="12.75" outlineLevel="3">
      <c r="A409" s="6" t="s">
        <v>153</v>
      </c>
      <c r="B409" s="6" t="s">
        <v>660</v>
      </c>
      <c r="C409" s="6" t="s">
        <v>183</v>
      </c>
      <c r="D409" s="6" t="s">
        <v>119</v>
      </c>
      <c r="E409" s="6" t="s">
        <v>456</v>
      </c>
      <c r="F409" s="47" t="s">
        <v>880</v>
      </c>
      <c r="G409" s="8" t="s">
        <v>407</v>
      </c>
      <c r="H409" s="8" t="s">
        <v>406</v>
      </c>
      <c r="I409" s="9">
        <v>98490</v>
      </c>
      <c r="J409" s="9">
        <v>1847.667</v>
      </c>
      <c r="K409" s="9">
        <v>84990</v>
      </c>
      <c r="L409" s="9">
        <v>68574</v>
      </c>
      <c r="M409" s="9">
        <v>68573.895</v>
      </c>
      <c r="N409" s="10">
        <f t="shared" si="5"/>
        <v>99.99984688074198</v>
      </c>
      <c r="O409" s="9" t="s">
        <v>409</v>
      </c>
    </row>
    <row r="410" spans="1:15" ht="12.75" outlineLevel="2">
      <c r="A410" s="13"/>
      <c r="B410" s="14">
        <v>314800</v>
      </c>
      <c r="C410" s="15"/>
      <c r="D410" s="15"/>
      <c r="E410" s="15"/>
      <c r="F410" s="15"/>
      <c r="G410" s="16"/>
      <c r="H410" s="17"/>
      <c r="I410" s="18">
        <f>SUBTOTAL(9,I409:I409)</f>
        <v>98490</v>
      </c>
      <c r="J410" s="19">
        <f>SUBTOTAL(9,J409:J409)</f>
        <v>1847.667</v>
      </c>
      <c r="K410" s="19">
        <f>SUBTOTAL(9,K409:K409)</f>
        <v>84990</v>
      </c>
      <c r="L410" s="19">
        <f>SUBTOTAL(9,L409:L409)</f>
        <v>68574</v>
      </c>
      <c r="M410" s="19">
        <f>SUBTOTAL(9,M409:M409)</f>
        <v>68573.895</v>
      </c>
      <c r="N410" s="20">
        <f t="shared" si="5"/>
        <v>99.99984688074198</v>
      </c>
      <c r="O410" s="19"/>
    </row>
    <row r="411" spans="1:15" ht="12.75" outlineLevel="3">
      <c r="A411" s="6" t="s">
        <v>153</v>
      </c>
      <c r="B411" s="6" t="s">
        <v>661</v>
      </c>
      <c r="C411" s="6" t="s">
        <v>183</v>
      </c>
      <c r="D411" s="6" t="s">
        <v>119</v>
      </c>
      <c r="E411" s="6" t="s">
        <v>456</v>
      </c>
      <c r="F411" s="7" t="s">
        <v>317</v>
      </c>
      <c r="G411" s="8" t="s">
        <v>413</v>
      </c>
      <c r="H411" s="8" t="s">
        <v>406</v>
      </c>
      <c r="I411" s="9">
        <v>6200</v>
      </c>
      <c r="J411" s="9">
        <v>0</v>
      </c>
      <c r="K411" s="9">
        <v>3100</v>
      </c>
      <c r="L411" s="9">
        <v>0</v>
      </c>
      <c r="M411" s="9">
        <v>0</v>
      </c>
      <c r="N411" s="10">
        <f t="shared" si="5"/>
        <v>0</v>
      </c>
      <c r="O411" s="9" t="s">
        <v>409</v>
      </c>
    </row>
    <row r="412" spans="1:15" ht="12.75" outlineLevel="2">
      <c r="A412" s="13"/>
      <c r="B412" s="14">
        <v>316800</v>
      </c>
      <c r="C412" s="15"/>
      <c r="D412" s="15"/>
      <c r="E412" s="15"/>
      <c r="F412" s="15"/>
      <c r="G412" s="16"/>
      <c r="H412" s="17"/>
      <c r="I412" s="18">
        <f>SUBTOTAL(9,I411:I411)</f>
        <v>6200</v>
      </c>
      <c r="J412" s="19">
        <f>SUBTOTAL(9,J411:J411)</f>
        <v>0</v>
      </c>
      <c r="K412" s="19">
        <f>SUBTOTAL(9,K411:K411)</f>
        <v>3100</v>
      </c>
      <c r="L412" s="19">
        <f>SUBTOTAL(9,L411:L411)</f>
        <v>0</v>
      </c>
      <c r="M412" s="19">
        <f>SUBTOTAL(9,M411:M411)</f>
        <v>0</v>
      </c>
      <c r="N412" s="20">
        <f t="shared" si="5"/>
        <v>0</v>
      </c>
      <c r="O412" s="19"/>
    </row>
    <row r="413" spans="1:15" ht="12.75" outlineLevel="3">
      <c r="A413" s="6" t="s">
        <v>153</v>
      </c>
      <c r="B413" s="6" t="s">
        <v>662</v>
      </c>
      <c r="C413" s="6" t="s">
        <v>183</v>
      </c>
      <c r="D413" s="6" t="s">
        <v>119</v>
      </c>
      <c r="E413" s="6" t="s">
        <v>456</v>
      </c>
      <c r="F413" s="47" t="s">
        <v>116</v>
      </c>
      <c r="G413" s="8" t="s">
        <v>414</v>
      </c>
      <c r="H413" s="8" t="s">
        <v>406</v>
      </c>
      <c r="I413" s="9">
        <v>216000</v>
      </c>
      <c r="J413" s="9">
        <v>32831</v>
      </c>
      <c r="K413" s="9">
        <v>159833</v>
      </c>
      <c r="L413" s="9">
        <v>132598</v>
      </c>
      <c r="M413" s="9">
        <v>132575.913</v>
      </c>
      <c r="N413" s="10">
        <f t="shared" si="5"/>
        <v>99.98334288601637</v>
      </c>
      <c r="O413" s="9" t="s">
        <v>409</v>
      </c>
    </row>
    <row r="414" spans="1:15" ht="12.75" outlineLevel="3">
      <c r="A414" s="6" t="s">
        <v>153</v>
      </c>
      <c r="B414" s="6" t="s">
        <v>662</v>
      </c>
      <c r="C414" s="6" t="s">
        <v>180</v>
      </c>
      <c r="D414" s="6" t="s">
        <v>119</v>
      </c>
      <c r="E414" s="6" t="s">
        <v>456</v>
      </c>
      <c r="F414" s="47" t="s">
        <v>116</v>
      </c>
      <c r="G414" s="8" t="s">
        <v>414</v>
      </c>
      <c r="H414" s="8" t="s">
        <v>406</v>
      </c>
      <c r="I414" s="9"/>
      <c r="J414" s="9"/>
      <c r="K414" s="9">
        <v>0</v>
      </c>
      <c r="L414" s="9">
        <v>4571</v>
      </c>
      <c r="M414" s="9">
        <v>4569.906</v>
      </c>
      <c r="N414" s="10">
        <f t="shared" si="5"/>
        <v>99.97606650623496</v>
      </c>
      <c r="O414" s="9" t="s">
        <v>409</v>
      </c>
    </row>
    <row r="415" spans="1:15" ht="12.75" outlineLevel="2">
      <c r="A415" s="13"/>
      <c r="B415" s="14">
        <v>317600</v>
      </c>
      <c r="C415" s="15"/>
      <c r="D415" s="15"/>
      <c r="E415" s="15"/>
      <c r="F415" s="15"/>
      <c r="G415" s="16"/>
      <c r="H415" s="17"/>
      <c r="I415" s="18">
        <f>SUBTOTAL(9,I413:I414)</f>
        <v>216000</v>
      </c>
      <c r="J415" s="19">
        <f>SUBTOTAL(9,J413:J414)</f>
        <v>32831</v>
      </c>
      <c r="K415" s="19">
        <f>SUBTOTAL(9,K413:K414)</f>
        <v>159833</v>
      </c>
      <c r="L415" s="19">
        <f>SUBTOTAL(9,L413:L414)</f>
        <v>137169</v>
      </c>
      <c r="M415" s="19">
        <f>SUBTOTAL(9,M413:M414)</f>
        <v>137145.819</v>
      </c>
      <c r="N415" s="20">
        <f t="shared" si="5"/>
        <v>99.98310040898453</v>
      </c>
      <c r="O415" s="19"/>
    </row>
    <row r="416" spans="1:15" ht="12.75" outlineLevel="3">
      <c r="A416" s="6" t="s">
        <v>153</v>
      </c>
      <c r="B416" s="6" t="s">
        <v>663</v>
      </c>
      <c r="C416" s="6" t="s">
        <v>198</v>
      </c>
      <c r="D416" s="6" t="s">
        <v>119</v>
      </c>
      <c r="E416" s="6" t="s">
        <v>464</v>
      </c>
      <c r="F416" s="7" t="s">
        <v>907</v>
      </c>
      <c r="G416" s="8"/>
      <c r="H416" s="8"/>
      <c r="I416" s="9">
        <v>40000</v>
      </c>
      <c r="J416" s="9">
        <v>40000</v>
      </c>
      <c r="K416" s="9">
        <v>0</v>
      </c>
      <c r="L416" s="9">
        <v>10000</v>
      </c>
      <c r="M416" s="9">
        <v>10000</v>
      </c>
      <c r="N416" s="10">
        <f t="shared" si="5"/>
        <v>100</v>
      </c>
      <c r="O416" s="9" t="s">
        <v>431</v>
      </c>
    </row>
    <row r="417" spans="1:15" ht="12.75" outlineLevel="2">
      <c r="A417" s="13"/>
      <c r="B417" s="14">
        <v>320000</v>
      </c>
      <c r="C417" s="15"/>
      <c r="D417" s="15"/>
      <c r="E417" s="15"/>
      <c r="F417" s="15"/>
      <c r="G417" s="16"/>
      <c r="H417" s="17"/>
      <c r="I417" s="18">
        <f>SUBTOTAL(9,I416:I416)</f>
        <v>40000</v>
      </c>
      <c r="J417" s="19">
        <f>SUBTOTAL(9,J416:J416)</f>
        <v>40000</v>
      </c>
      <c r="K417" s="19">
        <f>SUBTOTAL(9,K416:K416)</f>
        <v>0</v>
      </c>
      <c r="L417" s="19">
        <f>SUBTOTAL(9,L416:L416)</f>
        <v>10000</v>
      </c>
      <c r="M417" s="19">
        <f>SUBTOTAL(9,M416:M416)</f>
        <v>10000</v>
      </c>
      <c r="N417" s="20">
        <f t="shared" si="5"/>
        <v>100</v>
      </c>
      <c r="O417" s="19"/>
    </row>
    <row r="418" spans="1:15" ht="12.75" outlineLevel="3">
      <c r="A418" s="6" t="s">
        <v>153</v>
      </c>
      <c r="B418" s="6" t="s">
        <v>664</v>
      </c>
      <c r="C418" s="6" t="s">
        <v>187</v>
      </c>
      <c r="D418" s="6" t="s">
        <v>119</v>
      </c>
      <c r="E418" s="6" t="s">
        <v>464</v>
      </c>
      <c r="F418" s="7" t="s">
        <v>387</v>
      </c>
      <c r="G418" s="8"/>
      <c r="H418" s="8"/>
      <c r="I418" s="9">
        <v>0</v>
      </c>
      <c r="J418" s="9">
        <v>47605</v>
      </c>
      <c r="K418" s="9">
        <v>0</v>
      </c>
      <c r="L418" s="9">
        <v>10400</v>
      </c>
      <c r="M418" s="9">
        <v>10400</v>
      </c>
      <c r="N418" s="10">
        <f t="shared" si="5"/>
        <v>100</v>
      </c>
      <c r="O418" s="9" t="s">
        <v>431</v>
      </c>
    </row>
    <row r="419" spans="1:15" ht="12.75" outlineLevel="3">
      <c r="A419" s="6" t="s">
        <v>153</v>
      </c>
      <c r="B419" s="6" t="s">
        <v>664</v>
      </c>
      <c r="C419" s="6" t="s">
        <v>186</v>
      </c>
      <c r="D419" s="6" t="s">
        <v>119</v>
      </c>
      <c r="E419" s="6" t="s">
        <v>464</v>
      </c>
      <c r="F419" s="7" t="s">
        <v>387</v>
      </c>
      <c r="G419" s="8"/>
      <c r="H419" s="8"/>
      <c r="I419" s="9">
        <v>0</v>
      </c>
      <c r="J419" s="9"/>
      <c r="K419" s="9">
        <v>25000</v>
      </c>
      <c r="L419" s="9">
        <v>14600</v>
      </c>
      <c r="M419" s="9">
        <v>14600</v>
      </c>
      <c r="N419" s="10">
        <f t="shared" si="5"/>
        <v>100</v>
      </c>
      <c r="O419" s="9" t="s">
        <v>431</v>
      </c>
    </row>
    <row r="420" spans="1:15" ht="12.75" outlineLevel="2">
      <c r="A420" s="13"/>
      <c r="B420" s="14">
        <v>325500</v>
      </c>
      <c r="C420" s="15"/>
      <c r="D420" s="15"/>
      <c r="E420" s="15"/>
      <c r="F420" s="15"/>
      <c r="G420" s="16"/>
      <c r="H420" s="17"/>
      <c r="I420" s="18">
        <f>SUBTOTAL(9,I418:I419)</f>
        <v>0</v>
      </c>
      <c r="J420" s="19">
        <f>SUBTOTAL(9,J418:J419)</f>
        <v>47605</v>
      </c>
      <c r="K420" s="19">
        <f>SUBTOTAL(9,K418:K419)</f>
        <v>25000</v>
      </c>
      <c r="L420" s="19">
        <f>SUBTOTAL(9,L418:L419)</f>
        <v>25000</v>
      </c>
      <c r="M420" s="19">
        <f>SUBTOTAL(9,M418:M419)</f>
        <v>25000</v>
      </c>
      <c r="N420" s="20">
        <f t="shared" si="5"/>
        <v>100</v>
      </c>
      <c r="O420" s="19"/>
    </row>
    <row r="421" spans="1:15" ht="12.75" outlineLevel="3">
      <c r="A421" s="6" t="s">
        <v>153</v>
      </c>
      <c r="B421" s="6" t="s">
        <v>665</v>
      </c>
      <c r="C421" s="6" t="s">
        <v>186</v>
      </c>
      <c r="D421" s="6" t="s">
        <v>119</v>
      </c>
      <c r="E421" s="6" t="s">
        <v>464</v>
      </c>
      <c r="F421" s="7" t="s">
        <v>389</v>
      </c>
      <c r="G421" s="8"/>
      <c r="H421" s="8"/>
      <c r="I421" s="9">
        <v>0</v>
      </c>
      <c r="J421" s="9">
        <v>49857</v>
      </c>
      <c r="K421" s="9">
        <v>12700</v>
      </c>
      <c r="L421" s="9">
        <v>0</v>
      </c>
      <c r="M421" s="9">
        <v>0</v>
      </c>
      <c r="N421" s="10">
        <f t="shared" si="5"/>
        <v>0</v>
      </c>
      <c r="O421" s="9" t="s">
        <v>431</v>
      </c>
    </row>
    <row r="422" spans="1:15" ht="12.75" outlineLevel="2">
      <c r="A422" s="13"/>
      <c r="B422" s="14">
        <v>326500</v>
      </c>
      <c r="C422" s="15"/>
      <c r="D422" s="15"/>
      <c r="E422" s="15"/>
      <c r="F422" s="15"/>
      <c r="G422" s="16"/>
      <c r="H422" s="17"/>
      <c r="I422" s="18">
        <f>SUBTOTAL(9,I421:I421)</f>
        <v>0</v>
      </c>
      <c r="J422" s="19">
        <f>SUBTOTAL(9,J421:J421)</f>
        <v>49857</v>
      </c>
      <c r="K422" s="19">
        <f>SUBTOTAL(9,K421:K421)</f>
        <v>12700</v>
      </c>
      <c r="L422" s="19">
        <f>SUBTOTAL(9,L421:L421)</f>
        <v>0</v>
      </c>
      <c r="M422" s="19">
        <f>SUBTOTAL(9,M421:M421)</f>
        <v>0</v>
      </c>
      <c r="N422" s="20">
        <f t="shared" si="5"/>
        <v>0</v>
      </c>
      <c r="O422" s="19"/>
    </row>
    <row r="423" spans="1:15" ht="12.75" outlineLevel="3">
      <c r="A423" s="6" t="s">
        <v>153</v>
      </c>
      <c r="B423" s="6" t="s">
        <v>666</v>
      </c>
      <c r="C423" s="6" t="s">
        <v>197</v>
      </c>
      <c r="D423" s="6" t="s">
        <v>119</v>
      </c>
      <c r="E423" s="6" t="s">
        <v>464</v>
      </c>
      <c r="F423" s="7" t="s">
        <v>386</v>
      </c>
      <c r="G423" s="8"/>
      <c r="H423" s="8"/>
      <c r="I423" s="9">
        <v>458000</v>
      </c>
      <c r="J423" s="9">
        <v>40000</v>
      </c>
      <c r="K423" s="9">
        <v>170000</v>
      </c>
      <c r="L423" s="9">
        <v>205000</v>
      </c>
      <c r="M423" s="9">
        <v>205000</v>
      </c>
      <c r="N423" s="10">
        <f t="shared" si="5"/>
        <v>100</v>
      </c>
      <c r="O423" s="9" t="s">
        <v>431</v>
      </c>
    </row>
    <row r="424" spans="1:15" ht="12.75" outlineLevel="2">
      <c r="A424" s="13"/>
      <c r="B424" s="14">
        <v>330800</v>
      </c>
      <c r="C424" s="15"/>
      <c r="D424" s="15"/>
      <c r="E424" s="15"/>
      <c r="F424" s="15"/>
      <c r="G424" s="16"/>
      <c r="H424" s="17"/>
      <c r="I424" s="18">
        <f>SUBTOTAL(9,I423:I423)</f>
        <v>458000</v>
      </c>
      <c r="J424" s="19">
        <f>SUBTOTAL(9,J423:J423)</f>
        <v>40000</v>
      </c>
      <c r="K424" s="19">
        <f>SUBTOTAL(9,K423:K423)</f>
        <v>170000</v>
      </c>
      <c r="L424" s="19">
        <f>SUBTOTAL(9,L423:L423)</f>
        <v>205000</v>
      </c>
      <c r="M424" s="19">
        <f>SUBTOTAL(9,M423:M423)</f>
        <v>205000</v>
      </c>
      <c r="N424" s="20">
        <f t="shared" si="5"/>
        <v>100</v>
      </c>
      <c r="O424" s="19"/>
    </row>
    <row r="425" spans="1:15" ht="12.75" outlineLevel="3">
      <c r="A425" s="6" t="s">
        <v>153</v>
      </c>
      <c r="B425" s="6" t="s">
        <v>667</v>
      </c>
      <c r="C425" s="6" t="s">
        <v>183</v>
      </c>
      <c r="D425" s="6" t="s">
        <v>119</v>
      </c>
      <c r="E425" s="6" t="s">
        <v>456</v>
      </c>
      <c r="F425" s="7" t="s">
        <v>908</v>
      </c>
      <c r="G425" s="8" t="s">
        <v>426</v>
      </c>
      <c r="H425" s="8">
        <v>2009</v>
      </c>
      <c r="I425" s="9">
        <v>9440</v>
      </c>
      <c r="J425" s="9">
        <v>1699.999</v>
      </c>
      <c r="K425" s="9">
        <v>0</v>
      </c>
      <c r="L425" s="9">
        <v>7740</v>
      </c>
      <c r="M425" s="9">
        <v>7187.199</v>
      </c>
      <c r="N425" s="10">
        <f t="shared" si="5"/>
        <v>92.85786821705426</v>
      </c>
      <c r="O425" s="9" t="s">
        <v>409</v>
      </c>
    </row>
    <row r="426" spans="1:15" ht="12.75" outlineLevel="2">
      <c r="A426" s="13"/>
      <c r="B426" s="14">
        <v>341300</v>
      </c>
      <c r="C426" s="15"/>
      <c r="D426" s="15"/>
      <c r="E426" s="15"/>
      <c r="F426" s="15"/>
      <c r="G426" s="16"/>
      <c r="H426" s="17"/>
      <c r="I426" s="18">
        <f>SUBTOTAL(9,I425:I425)</f>
        <v>9440</v>
      </c>
      <c r="J426" s="19">
        <f>SUBTOTAL(9,J425:J425)</f>
        <v>1699.999</v>
      </c>
      <c r="K426" s="19">
        <f>SUBTOTAL(9,K425:K425)</f>
        <v>0</v>
      </c>
      <c r="L426" s="19">
        <f>SUBTOTAL(9,L425:L425)</f>
        <v>7740</v>
      </c>
      <c r="M426" s="19">
        <f>SUBTOTAL(9,M425:M425)</f>
        <v>7187.199</v>
      </c>
      <c r="N426" s="20">
        <f t="shared" si="5"/>
        <v>92.85786821705426</v>
      </c>
      <c r="O426" s="19"/>
    </row>
    <row r="427" spans="1:15" ht="12.75" outlineLevel="3">
      <c r="A427" s="6" t="s">
        <v>153</v>
      </c>
      <c r="B427" s="6" t="s">
        <v>668</v>
      </c>
      <c r="C427" s="6" t="s">
        <v>183</v>
      </c>
      <c r="D427" s="6" t="s">
        <v>119</v>
      </c>
      <c r="E427" s="6" t="s">
        <v>456</v>
      </c>
      <c r="F427" s="47" t="s">
        <v>881</v>
      </c>
      <c r="G427" s="8" t="s">
        <v>416</v>
      </c>
      <c r="H427" s="8" t="s">
        <v>411</v>
      </c>
      <c r="I427" s="9">
        <v>1977550</v>
      </c>
      <c r="J427" s="9">
        <v>17929.6</v>
      </c>
      <c r="K427" s="9">
        <v>11000</v>
      </c>
      <c r="L427" s="9">
        <v>6250</v>
      </c>
      <c r="M427" s="9">
        <v>6247.5</v>
      </c>
      <c r="N427" s="10">
        <f t="shared" si="5"/>
        <v>99.96000000000001</v>
      </c>
      <c r="O427" s="9" t="s">
        <v>409</v>
      </c>
    </row>
    <row r="428" spans="1:15" ht="12.75" outlineLevel="2">
      <c r="A428" s="13"/>
      <c r="B428" s="14">
        <v>343300</v>
      </c>
      <c r="C428" s="15"/>
      <c r="D428" s="15"/>
      <c r="E428" s="15"/>
      <c r="F428" s="15"/>
      <c r="G428" s="16"/>
      <c r="H428" s="17"/>
      <c r="I428" s="18">
        <f>SUBTOTAL(9,I427:I427)</f>
        <v>1977550</v>
      </c>
      <c r="J428" s="19">
        <f>SUBTOTAL(9,J427:J427)</f>
        <v>17929.6</v>
      </c>
      <c r="K428" s="19">
        <f>SUBTOTAL(9,K427:K427)</f>
        <v>11000</v>
      </c>
      <c r="L428" s="19">
        <f>SUBTOTAL(9,L427:L427)</f>
        <v>6250</v>
      </c>
      <c r="M428" s="19">
        <f>SUBTOTAL(9,M427:M427)</f>
        <v>6247.5</v>
      </c>
      <c r="N428" s="20">
        <f t="shared" si="5"/>
        <v>99.96000000000001</v>
      </c>
      <c r="O428" s="19"/>
    </row>
    <row r="429" spans="1:15" ht="12.75" outlineLevel="1">
      <c r="A429" s="21">
        <v>3419</v>
      </c>
      <c r="B429" s="76" t="s">
        <v>1</v>
      </c>
      <c r="C429" s="77"/>
      <c r="D429" s="77"/>
      <c r="E429" s="77"/>
      <c r="F429" s="77"/>
      <c r="G429" s="77"/>
      <c r="H429" s="78"/>
      <c r="I429" s="29">
        <f>SUBTOTAL(9,I400:I427)</f>
        <v>2827642</v>
      </c>
      <c r="J429" s="29">
        <f>SUBTOTAL(9,J400:J427)</f>
        <v>231770.26600000003</v>
      </c>
      <c r="K429" s="29">
        <f>SUBTOTAL(9,K400:K427)</f>
        <v>466623</v>
      </c>
      <c r="L429" s="29">
        <f>SUBTOTAL(9,L400:L427)</f>
        <v>488305</v>
      </c>
      <c r="M429" s="29">
        <f>SUBTOTAL(9,M400:M427)</f>
        <v>487722.875</v>
      </c>
      <c r="N429" s="30">
        <f t="shared" si="5"/>
        <v>99.88078659853986</v>
      </c>
      <c r="O429" s="29"/>
    </row>
    <row r="430" spans="1:15" ht="12.75" outlineLevel="3">
      <c r="A430" s="6" t="s">
        <v>154</v>
      </c>
      <c r="B430" s="6" t="s">
        <v>669</v>
      </c>
      <c r="C430" s="6" t="s">
        <v>183</v>
      </c>
      <c r="D430" s="6" t="s">
        <v>119</v>
      </c>
      <c r="E430" s="6" t="s">
        <v>456</v>
      </c>
      <c r="F430" s="7" t="s">
        <v>318</v>
      </c>
      <c r="G430" s="8" t="s">
        <v>406</v>
      </c>
      <c r="H430" s="8" t="s">
        <v>405</v>
      </c>
      <c r="I430" s="9">
        <v>4000</v>
      </c>
      <c r="J430" s="9">
        <v>0</v>
      </c>
      <c r="K430" s="9">
        <v>0</v>
      </c>
      <c r="L430" s="9">
        <v>320</v>
      </c>
      <c r="M430" s="9">
        <v>238</v>
      </c>
      <c r="N430" s="10">
        <f t="shared" si="5"/>
        <v>74.375</v>
      </c>
      <c r="O430" s="9" t="s">
        <v>409</v>
      </c>
    </row>
    <row r="431" spans="1:15" ht="12.75" outlineLevel="2">
      <c r="A431" s="13"/>
      <c r="B431" s="14">
        <v>504000</v>
      </c>
      <c r="C431" s="15"/>
      <c r="D431" s="15"/>
      <c r="E431" s="15"/>
      <c r="F431" s="15"/>
      <c r="G431" s="16"/>
      <c r="H431" s="17"/>
      <c r="I431" s="18">
        <f>SUBTOTAL(9,I430:I430)</f>
        <v>4000</v>
      </c>
      <c r="J431" s="19">
        <f>SUBTOTAL(9,J430:J430)</f>
        <v>0</v>
      </c>
      <c r="K431" s="19">
        <f>SUBTOTAL(9,K430:K430)</f>
        <v>0</v>
      </c>
      <c r="L431" s="19">
        <f>SUBTOTAL(9,L430:L430)</f>
        <v>320</v>
      </c>
      <c r="M431" s="19">
        <f>SUBTOTAL(9,M430:M430)</f>
        <v>238</v>
      </c>
      <c r="N431" s="20">
        <f t="shared" si="5"/>
        <v>74.375</v>
      </c>
      <c r="O431" s="19"/>
    </row>
    <row r="432" spans="1:15" ht="12.75" outlineLevel="3">
      <c r="A432" s="6" t="s">
        <v>154</v>
      </c>
      <c r="B432" s="6" t="s">
        <v>670</v>
      </c>
      <c r="C432" s="6" t="s">
        <v>183</v>
      </c>
      <c r="D432" s="6" t="s">
        <v>119</v>
      </c>
      <c r="E432" s="6" t="s">
        <v>456</v>
      </c>
      <c r="F432" s="7" t="s">
        <v>319</v>
      </c>
      <c r="G432" s="8" t="s">
        <v>406</v>
      </c>
      <c r="H432" s="8" t="s">
        <v>411</v>
      </c>
      <c r="I432" s="9">
        <v>38000</v>
      </c>
      <c r="J432" s="9">
        <v>0</v>
      </c>
      <c r="K432" s="9">
        <v>0</v>
      </c>
      <c r="L432" s="9">
        <v>1600</v>
      </c>
      <c r="M432" s="9">
        <v>0</v>
      </c>
      <c r="N432" s="10">
        <f t="shared" si="5"/>
        <v>0</v>
      </c>
      <c r="O432" s="9" t="s">
        <v>409</v>
      </c>
    </row>
    <row r="433" spans="1:15" ht="12.75" outlineLevel="2">
      <c r="A433" s="13"/>
      <c r="B433" s="14">
        <v>504200</v>
      </c>
      <c r="C433" s="15"/>
      <c r="D433" s="15"/>
      <c r="E433" s="15"/>
      <c r="F433" s="15"/>
      <c r="G433" s="16"/>
      <c r="H433" s="17"/>
      <c r="I433" s="18">
        <f>SUBTOTAL(9,I432:I432)</f>
        <v>38000</v>
      </c>
      <c r="J433" s="19">
        <f>SUBTOTAL(9,J432:J432)</f>
        <v>0</v>
      </c>
      <c r="K433" s="19">
        <f>SUBTOTAL(9,K432:K432)</f>
        <v>0</v>
      </c>
      <c r="L433" s="19">
        <f>SUBTOTAL(9,L432:L432)</f>
        <v>1600</v>
      </c>
      <c r="M433" s="19">
        <f>SUBTOTAL(9,M432:M432)</f>
        <v>0</v>
      </c>
      <c r="N433" s="20">
        <f t="shared" si="5"/>
        <v>0</v>
      </c>
      <c r="O433" s="19"/>
    </row>
    <row r="434" spans="1:15" ht="12.75" outlineLevel="3">
      <c r="A434" s="6" t="s">
        <v>154</v>
      </c>
      <c r="B434" s="6" t="s">
        <v>671</v>
      </c>
      <c r="C434" s="6" t="s">
        <v>183</v>
      </c>
      <c r="D434" s="6" t="s">
        <v>119</v>
      </c>
      <c r="E434" s="6" t="s">
        <v>456</v>
      </c>
      <c r="F434" s="7" t="s">
        <v>320</v>
      </c>
      <c r="G434" s="8" t="s">
        <v>406</v>
      </c>
      <c r="H434" s="8" t="s">
        <v>411</v>
      </c>
      <c r="I434" s="9">
        <v>18733</v>
      </c>
      <c r="J434" s="9">
        <v>0</v>
      </c>
      <c r="K434" s="9">
        <v>0</v>
      </c>
      <c r="L434" s="9">
        <v>1000</v>
      </c>
      <c r="M434" s="9">
        <v>460</v>
      </c>
      <c r="N434" s="10">
        <f t="shared" si="5"/>
        <v>46</v>
      </c>
      <c r="O434" s="9" t="s">
        <v>409</v>
      </c>
    </row>
    <row r="435" spans="1:15" ht="12.75" outlineLevel="2">
      <c r="A435" s="13"/>
      <c r="B435" s="14">
        <v>505000</v>
      </c>
      <c r="C435" s="15"/>
      <c r="D435" s="15"/>
      <c r="E435" s="15"/>
      <c r="F435" s="15"/>
      <c r="G435" s="16"/>
      <c r="H435" s="17"/>
      <c r="I435" s="18">
        <f>SUBTOTAL(9,I434:I434)</f>
        <v>18733</v>
      </c>
      <c r="J435" s="19">
        <f>SUBTOTAL(9,J434:J434)</f>
        <v>0</v>
      </c>
      <c r="K435" s="19">
        <f>SUBTOTAL(9,K434:K434)</f>
        <v>0</v>
      </c>
      <c r="L435" s="19">
        <f>SUBTOTAL(9,L434:L434)</f>
        <v>1000</v>
      </c>
      <c r="M435" s="19">
        <f>SUBTOTAL(9,M434:M434)</f>
        <v>460</v>
      </c>
      <c r="N435" s="20">
        <f t="shared" si="5"/>
        <v>46</v>
      </c>
      <c r="O435" s="19"/>
    </row>
    <row r="436" spans="1:15" ht="12.75" outlineLevel="3">
      <c r="A436" s="6" t="s">
        <v>154</v>
      </c>
      <c r="B436" s="6" t="s">
        <v>672</v>
      </c>
      <c r="C436" s="6" t="s">
        <v>183</v>
      </c>
      <c r="D436" s="6" t="s">
        <v>119</v>
      </c>
      <c r="E436" s="6" t="s">
        <v>456</v>
      </c>
      <c r="F436" s="7" t="s">
        <v>321</v>
      </c>
      <c r="G436" s="8" t="s">
        <v>406</v>
      </c>
      <c r="H436" s="8" t="s">
        <v>411</v>
      </c>
      <c r="I436" s="9">
        <v>32738</v>
      </c>
      <c r="J436" s="9">
        <v>0</v>
      </c>
      <c r="K436" s="9">
        <v>0</v>
      </c>
      <c r="L436" s="9">
        <v>630</v>
      </c>
      <c r="M436" s="9">
        <v>71.971</v>
      </c>
      <c r="N436" s="10">
        <f t="shared" si="5"/>
        <v>11.423968253968255</v>
      </c>
      <c r="O436" s="9" t="s">
        <v>409</v>
      </c>
    </row>
    <row r="437" spans="1:15" ht="12.75" outlineLevel="2">
      <c r="A437" s="13"/>
      <c r="B437" s="14">
        <v>505100</v>
      </c>
      <c r="C437" s="15"/>
      <c r="D437" s="15"/>
      <c r="E437" s="15"/>
      <c r="F437" s="15"/>
      <c r="G437" s="16"/>
      <c r="H437" s="17"/>
      <c r="I437" s="18">
        <f>SUBTOTAL(9,I436:I436)</f>
        <v>32738</v>
      </c>
      <c r="J437" s="19">
        <f>SUBTOTAL(9,J436:J436)</f>
        <v>0</v>
      </c>
      <c r="K437" s="19">
        <f>SUBTOTAL(9,K436:K436)</f>
        <v>0</v>
      </c>
      <c r="L437" s="19">
        <f>SUBTOTAL(9,L436:L436)</f>
        <v>630</v>
      </c>
      <c r="M437" s="19">
        <f>SUBTOTAL(9,M436:M436)</f>
        <v>71.971</v>
      </c>
      <c r="N437" s="20">
        <f t="shared" si="5"/>
        <v>11.423968253968255</v>
      </c>
      <c r="O437" s="19"/>
    </row>
    <row r="438" spans="1:15" ht="12.75" outlineLevel="3">
      <c r="A438" s="6" t="s">
        <v>154</v>
      </c>
      <c r="B438" s="6" t="s">
        <v>673</v>
      </c>
      <c r="C438" s="6" t="s">
        <v>183</v>
      </c>
      <c r="D438" s="6" t="s">
        <v>119</v>
      </c>
      <c r="E438" s="6" t="s">
        <v>456</v>
      </c>
      <c r="F438" s="7" t="s">
        <v>322</v>
      </c>
      <c r="G438" s="8" t="s">
        <v>406</v>
      </c>
      <c r="H438" s="8" t="s">
        <v>411</v>
      </c>
      <c r="I438" s="9">
        <v>7500</v>
      </c>
      <c r="J438" s="9">
        <v>0</v>
      </c>
      <c r="K438" s="9">
        <v>0</v>
      </c>
      <c r="L438" s="9">
        <v>2400</v>
      </c>
      <c r="M438" s="9">
        <v>279.65</v>
      </c>
      <c r="N438" s="10">
        <f t="shared" si="5"/>
        <v>11.652083333333332</v>
      </c>
      <c r="O438" s="9" t="s">
        <v>409</v>
      </c>
    </row>
    <row r="439" spans="1:15" ht="12.75" outlineLevel="2">
      <c r="A439" s="13"/>
      <c r="B439" s="14">
        <v>505300</v>
      </c>
      <c r="C439" s="15"/>
      <c r="D439" s="15"/>
      <c r="E439" s="15"/>
      <c r="F439" s="15"/>
      <c r="G439" s="16"/>
      <c r="H439" s="17"/>
      <c r="I439" s="18">
        <f>SUBTOTAL(9,I438:I438)</f>
        <v>7500</v>
      </c>
      <c r="J439" s="19">
        <f>SUBTOTAL(9,J438:J438)</f>
        <v>0</v>
      </c>
      <c r="K439" s="19">
        <f>SUBTOTAL(9,K438:K438)</f>
        <v>0</v>
      </c>
      <c r="L439" s="19">
        <f>SUBTOTAL(9,L438:L438)</f>
        <v>2400</v>
      </c>
      <c r="M439" s="19">
        <f>SUBTOTAL(9,M438:M438)</f>
        <v>279.65</v>
      </c>
      <c r="N439" s="20">
        <f t="shared" si="5"/>
        <v>11.652083333333332</v>
      </c>
      <c r="O439" s="19"/>
    </row>
    <row r="440" spans="1:15" ht="12.75" outlineLevel="3">
      <c r="A440" s="6" t="s">
        <v>154</v>
      </c>
      <c r="B440" s="6" t="s">
        <v>674</v>
      </c>
      <c r="C440" s="6" t="s">
        <v>183</v>
      </c>
      <c r="D440" s="6" t="s">
        <v>119</v>
      </c>
      <c r="E440" s="6" t="s">
        <v>456</v>
      </c>
      <c r="F440" s="7" t="s">
        <v>323</v>
      </c>
      <c r="G440" s="8" t="s">
        <v>406</v>
      </c>
      <c r="H440" s="8" t="s">
        <v>405</v>
      </c>
      <c r="I440" s="9">
        <v>18037</v>
      </c>
      <c r="J440" s="9">
        <v>0</v>
      </c>
      <c r="K440" s="9">
        <v>0</v>
      </c>
      <c r="L440" s="9">
        <v>750</v>
      </c>
      <c r="M440" s="9">
        <v>407.932</v>
      </c>
      <c r="N440" s="10">
        <f aca="true" t="shared" si="6" ref="N440:N503">IF(M440=0,0,(M440/L440*100))</f>
        <v>54.39093333333334</v>
      </c>
      <c r="O440" s="9" t="s">
        <v>409</v>
      </c>
    </row>
    <row r="441" spans="1:15" ht="12.75" outlineLevel="2">
      <c r="A441" s="13"/>
      <c r="B441" s="14">
        <v>505400</v>
      </c>
      <c r="C441" s="15"/>
      <c r="D441" s="15"/>
      <c r="E441" s="15"/>
      <c r="F441" s="15"/>
      <c r="G441" s="16"/>
      <c r="H441" s="17"/>
      <c r="I441" s="18">
        <f>SUBTOTAL(9,I440:I440)</f>
        <v>18037</v>
      </c>
      <c r="J441" s="19">
        <f>SUBTOTAL(9,J440:J440)</f>
        <v>0</v>
      </c>
      <c r="K441" s="19">
        <f>SUBTOTAL(9,K440:K440)</f>
        <v>0</v>
      </c>
      <c r="L441" s="19">
        <f>SUBTOTAL(9,L440:L440)</f>
        <v>750</v>
      </c>
      <c r="M441" s="19">
        <f>SUBTOTAL(9,M440:M440)</f>
        <v>407.932</v>
      </c>
      <c r="N441" s="20">
        <f t="shared" si="6"/>
        <v>54.39093333333334</v>
      </c>
      <c r="O441" s="19"/>
    </row>
    <row r="442" spans="1:15" ht="12.75" outlineLevel="3">
      <c r="A442" s="6" t="s">
        <v>154</v>
      </c>
      <c r="B442" s="6" t="s">
        <v>675</v>
      </c>
      <c r="C442" s="6" t="s">
        <v>183</v>
      </c>
      <c r="D442" s="6" t="s">
        <v>119</v>
      </c>
      <c r="E442" s="6" t="s">
        <v>456</v>
      </c>
      <c r="F442" s="7" t="s">
        <v>324</v>
      </c>
      <c r="G442" s="8" t="s">
        <v>406</v>
      </c>
      <c r="H442" s="8" t="s">
        <v>406</v>
      </c>
      <c r="I442" s="9">
        <v>3900</v>
      </c>
      <c r="J442" s="9">
        <v>0</v>
      </c>
      <c r="K442" s="9">
        <v>0</v>
      </c>
      <c r="L442" s="9">
        <v>400</v>
      </c>
      <c r="M442" s="9">
        <v>0</v>
      </c>
      <c r="N442" s="10">
        <f t="shared" si="6"/>
        <v>0</v>
      </c>
      <c r="O442" s="9" t="s">
        <v>409</v>
      </c>
    </row>
    <row r="443" spans="1:15" ht="12.75" outlineLevel="2">
      <c r="A443" s="13"/>
      <c r="B443" s="14">
        <v>505500</v>
      </c>
      <c r="C443" s="15"/>
      <c r="D443" s="15"/>
      <c r="E443" s="15"/>
      <c r="F443" s="15"/>
      <c r="G443" s="16"/>
      <c r="H443" s="17"/>
      <c r="I443" s="18">
        <f>SUBTOTAL(9,I442:I442)</f>
        <v>3900</v>
      </c>
      <c r="J443" s="19">
        <f>SUBTOTAL(9,J442:J442)</f>
        <v>0</v>
      </c>
      <c r="K443" s="19">
        <f>SUBTOTAL(9,K442:K442)</f>
        <v>0</v>
      </c>
      <c r="L443" s="19">
        <f>SUBTOTAL(9,L442:L442)</f>
        <v>400</v>
      </c>
      <c r="M443" s="19">
        <f>SUBTOTAL(9,M442:M442)</f>
        <v>0</v>
      </c>
      <c r="N443" s="20">
        <f t="shared" si="6"/>
        <v>0</v>
      </c>
      <c r="O443" s="19"/>
    </row>
    <row r="444" spans="1:15" ht="12.75" outlineLevel="3">
      <c r="A444" s="6" t="s">
        <v>154</v>
      </c>
      <c r="B444" s="6" t="s">
        <v>676</v>
      </c>
      <c r="C444" s="6" t="s">
        <v>183</v>
      </c>
      <c r="D444" s="6" t="s">
        <v>119</v>
      </c>
      <c r="E444" s="6" t="s">
        <v>456</v>
      </c>
      <c r="F444" s="7" t="s">
        <v>325</v>
      </c>
      <c r="G444" s="8" t="s">
        <v>406</v>
      </c>
      <c r="H444" s="8" t="s">
        <v>411</v>
      </c>
      <c r="I444" s="9">
        <v>8777</v>
      </c>
      <c r="J444" s="9">
        <v>0</v>
      </c>
      <c r="K444" s="9">
        <v>0</v>
      </c>
      <c r="L444" s="9">
        <v>3000</v>
      </c>
      <c r="M444" s="9">
        <v>14.994</v>
      </c>
      <c r="N444" s="10">
        <f t="shared" si="6"/>
        <v>0.49979999999999997</v>
      </c>
      <c r="O444" s="9" t="s">
        <v>409</v>
      </c>
    </row>
    <row r="445" spans="1:15" ht="12.75" outlineLevel="2">
      <c r="A445" s="13"/>
      <c r="B445" s="14">
        <v>505700</v>
      </c>
      <c r="C445" s="15"/>
      <c r="D445" s="15"/>
      <c r="E445" s="15"/>
      <c r="F445" s="15"/>
      <c r="G445" s="16"/>
      <c r="H445" s="17"/>
      <c r="I445" s="18">
        <f>SUBTOTAL(9,I444:I444)</f>
        <v>8777</v>
      </c>
      <c r="J445" s="19">
        <f>SUBTOTAL(9,J444:J444)</f>
        <v>0</v>
      </c>
      <c r="K445" s="19">
        <f>SUBTOTAL(9,K444:K444)</f>
        <v>0</v>
      </c>
      <c r="L445" s="19">
        <f>SUBTOTAL(9,L444:L444)</f>
        <v>3000</v>
      </c>
      <c r="M445" s="19">
        <f>SUBTOTAL(9,M444:M444)</f>
        <v>14.994</v>
      </c>
      <c r="N445" s="20">
        <f t="shared" si="6"/>
        <v>0.49979999999999997</v>
      </c>
      <c r="O445" s="19"/>
    </row>
    <row r="446" spans="1:15" ht="12.75" outlineLevel="1">
      <c r="A446" s="21">
        <v>3421</v>
      </c>
      <c r="B446" s="76" t="s">
        <v>2</v>
      </c>
      <c r="C446" s="77"/>
      <c r="D446" s="77"/>
      <c r="E446" s="77"/>
      <c r="F446" s="77"/>
      <c r="G446" s="77"/>
      <c r="H446" s="78"/>
      <c r="I446" s="29">
        <f>SUBTOTAL(9,I430:I444)</f>
        <v>131685</v>
      </c>
      <c r="J446" s="29">
        <f>SUBTOTAL(9,J430:J444)</f>
        <v>0</v>
      </c>
      <c r="K446" s="29">
        <f>SUBTOTAL(9,K430:K444)</f>
        <v>0</v>
      </c>
      <c r="L446" s="29">
        <f>SUBTOTAL(9,L430:L444)</f>
        <v>10100</v>
      </c>
      <c r="M446" s="29">
        <f>SUBTOTAL(9,M430:M444)</f>
        <v>1472.547</v>
      </c>
      <c r="N446" s="30">
        <f t="shared" si="6"/>
        <v>14.579673267326735</v>
      </c>
      <c r="O446" s="29"/>
    </row>
    <row r="447" spans="1:15" ht="12.75" outlineLevel="3">
      <c r="A447" s="6" t="s">
        <v>155</v>
      </c>
      <c r="B447" s="6" t="s">
        <v>677</v>
      </c>
      <c r="C447" s="6" t="s">
        <v>192</v>
      </c>
      <c r="D447" s="6" t="s">
        <v>119</v>
      </c>
      <c r="E447" s="6" t="s">
        <v>461</v>
      </c>
      <c r="F447" s="7" t="s">
        <v>371</v>
      </c>
      <c r="G447" s="8"/>
      <c r="H447" s="8"/>
      <c r="I447" s="9">
        <v>0</v>
      </c>
      <c r="J447" s="9">
        <v>0</v>
      </c>
      <c r="K447" s="9">
        <v>0</v>
      </c>
      <c r="L447" s="9">
        <v>600</v>
      </c>
      <c r="M447" s="9">
        <v>600</v>
      </c>
      <c r="N447" s="10">
        <f t="shared" si="6"/>
        <v>100</v>
      </c>
      <c r="O447" s="9" t="s">
        <v>437</v>
      </c>
    </row>
    <row r="448" spans="1:15" ht="12.75" outlineLevel="2">
      <c r="A448" s="13"/>
      <c r="B448" s="14">
        <v>300402</v>
      </c>
      <c r="C448" s="15"/>
      <c r="D448" s="15"/>
      <c r="E448" s="15"/>
      <c r="F448" s="15"/>
      <c r="G448" s="16"/>
      <c r="H448" s="17"/>
      <c r="I448" s="18">
        <f>SUBTOTAL(9,I447:I447)</f>
        <v>0</v>
      </c>
      <c r="J448" s="19">
        <f>SUBTOTAL(9,J447:J447)</f>
        <v>0</v>
      </c>
      <c r="K448" s="19">
        <f>SUBTOTAL(9,K447:K447)</f>
        <v>0</v>
      </c>
      <c r="L448" s="19">
        <f>SUBTOTAL(9,L447:L447)</f>
        <v>600</v>
      </c>
      <c r="M448" s="19">
        <f>SUBTOTAL(9,M447:M447)</f>
        <v>600</v>
      </c>
      <c r="N448" s="20">
        <f t="shared" si="6"/>
        <v>100</v>
      </c>
      <c r="O448" s="19"/>
    </row>
    <row r="449" spans="1:15" ht="12.75" outlineLevel="3">
      <c r="A449" s="6" t="s">
        <v>155</v>
      </c>
      <c r="B449" s="6" t="s">
        <v>678</v>
      </c>
      <c r="C449" s="6" t="s">
        <v>183</v>
      </c>
      <c r="D449" s="6" t="s">
        <v>119</v>
      </c>
      <c r="E449" s="6" t="s">
        <v>456</v>
      </c>
      <c r="F449" s="7" t="s">
        <v>326</v>
      </c>
      <c r="G449" s="8" t="s">
        <v>406</v>
      </c>
      <c r="H449" s="8" t="s">
        <v>410</v>
      </c>
      <c r="I449" s="9">
        <v>98900</v>
      </c>
      <c r="J449" s="9">
        <v>0</v>
      </c>
      <c r="K449" s="9">
        <v>0</v>
      </c>
      <c r="L449" s="9">
        <v>2200</v>
      </c>
      <c r="M449" s="9">
        <v>643.05</v>
      </c>
      <c r="N449" s="10">
        <f t="shared" si="6"/>
        <v>29.229545454545452</v>
      </c>
      <c r="O449" s="9" t="s">
        <v>409</v>
      </c>
    </row>
    <row r="450" spans="1:15" ht="12.75" outlineLevel="2">
      <c r="A450" s="13"/>
      <c r="B450" s="14">
        <v>307500</v>
      </c>
      <c r="C450" s="15"/>
      <c r="D450" s="15"/>
      <c r="E450" s="15"/>
      <c r="F450" s="15"/>
      <c r="G450" s="16"/>
      <c r="H450" s="17"/>
      <c r="I450" s="18">
        <f>SUBTOTAL(9,I449:I449)</f>
        <v>98900</v>
      </c>
      <c r="J450" s="19">
        <f>SUBTOTAL(9,J449:J449)</f>
        <v>0</v>
      </c>
      <c r="K450" s="19">
        <f>SUBTOTAL(9,K449:K449)</f>
        <v>0</v>
      </c>
      <c r="L450" s="19">
        <f>SUBTOTAL(9,L449:L449)</f>
        <v>2200</v>
      </c>
      <c r="M450" s="19">
        <f>SUBTOTAL(9,M449:M449)</f>
        <v>643.05</v>
      </c>
      <c r="N450" s="20">
        <f t="shared" si="6"/>
        <v>29.229545454545452</v>
      </c>
      <c r="O450" s="19"/>
    </row>
    <row r="451" spans="1:15" ht="12.75" outlineLevel="3">
      <c r="A451" s="6" t="s">
        <v>155</v>
      </c>
      <c r="B451" s="6" t="s">
        <v>679</v>
      </c>
      <c r="C451" s="6" t="s">
        <v>183</v>
      </c>
      <c r="D451" s="6" t="s">
        <v>119</v>
      </c>
      <c r="E451" s="6" t="s">
        <v>456</v>
      </c>
      <c r="F451" s="7" t="s">
        <v>327</v>
      </c>
      <c r="G451" s="8" t="s">
        <v>426</v>
      </c>
      <c r="H451" s="8" t="s">
        <v>405</v>
      </c>
      <c r="I451" s="9">
        <v>61774</v>
      </c>
      <c r="J451" s="9">
        <v>9387.611</v>
      </c>
      <c r="K451" s="9">
        <v>0</v>
      </c>
      <c r="L451" s="9">
        <v>386</v>
      </c>
      <c r="M451" s="9">
        <v>0</v>
      </c>
      <c r="N451" s="10">
        <f t="shared" si="6"/>
        <v>0</v>
      </c>
      <c r="O451" s="9" t="s">
        <v>409</v>
      </c>
    </row>
    <row r="452" spans="1:15" ht="12.75" outlineLevel="2">
      <c r="A452" s="13"/>
      <c r="B452" s="14">
        <v>343900</v>
      </c>
      <c r="C452" s="15"/>
      <c r="D452" s="15"/>
      <c r="E452" s="15"/>
      <c r="F452" s="15"/>
      <c r="G452" s="16"/>
      <c r="H452" s="17"/>
      <c r="I452" s="18">
        <f>SUBTOTAL(9,I451:I451)</f>
        <v>61774</v>
      </c>
      <c r="J452" s="19">
        <f>SUBTOTAL(9,J451:J451)</f>
        <v>9387.611</v>
      </c>
      <c r="K452" s="19">
        <f>SUBTOTAL(9,K451:K451)</f>
        <v>0</v>
      </c>
      <c r="L452" s="19">
        <f>SUBTOTAL(9,L451:L451)</f>
        <v>386</v>
      </c>
      <c r="M452" s="19">
        <f>SUBTOTAL(9,M451:M451)</f>
        <v>0</v>
      </c>
      <c r="N452" s="20">
        <f t="shared" si="6"/>
        <v>0</v>
      </c>
      <c r="O452" s="19"/>
    </row>
    <row r="453" spans="1:15" ht="12.75" outlineLevel="1">
      <c r="A453" s="21">
        <v>3511</v>
      </c>
      <c r="B453" s="76" t="s">
        <v>3</v>
      </c>
      <c r="C453" s="77"/>
      <c r="D453" s="77"/>
      <c r="E453" s="77"/>
      <c r="F453" s="77"/>
      <c r="G453" s="77"/>
      <c r="H453" s="78"/>
      <c r="I453" s="29">
        <f>SUBTOTAL(9,I447:I451)</f>
        <v>160674</v>
      </c>
      <c r="J453" s="29">
        <f>SUBTOTAL(9,J447:J451)</f>
        <v>9387.611</v>
      </c>
      <c r="K453" s="29">
        <f>SUBTOTAL(9,K447:K451)</f>
        <v>0</v>
      </c>
      <c r="L453" s="29">
        <f>SUBTOTAL(9,L447:L451)</f>
        <v>3186</v>
      </c>
      <c r="M453" s="29">
        <f>SUBTOTAL(9,M447:M451)</f>
        <v>1243.05</v>
      </c>
      <c r="N453" s="30">
        <f t="shared" si="6"/>
        <v>39.01600753295668</v>
      </c>
      <c r="O453" s="29"/>
    </row>
    <row r="454" spans="1:15" ht="12.75" outlineLevel="3">
      <c r="A454" s="6" t="s">
        <v>156</v>
      </c>
      <c r="B454" s="6" t="s">
        <v>680</v>
      </c>
      <c r="C454" s="6" t="s">
        <v>192</v>
      </c>
      <c r="D454" s="6" t="s">
        <v>373</v>
      </c>
      <c r="E454" s="6" t="s">
        <v>461</v>
      </c>
      <c r="F454" s="7" t="s">
        <v>374</v>
      </c>
      <c r="G454" s="8"/>
      <c r="H454" s="8"/>
      <c r="I454" s="9">
        <v>0</v>
      </c>
      <c r="J454" s="9">
        <v>0</v>
      </c>
      <c r="K454" s="9">
        <v>0</v>
      </c>
      <c r="L454" s="9">
        <v>11000</v>
      </c>
      <c r="M454" s="9">
        <v>11000</v>
      </c>
      <c r="N454" s="10">
        <f t="shared" si="6"/>
        <v>100</v>
      </c>
      <c r="O454" s="9" t="s">
        <v>437</v>
      </c>
    </row>
    <row r="455" spans="1:15" ht="12.75" outlineLevel="2">
      <c r="A455" s="13"/>
      <c r="B455" s="14">
        <v>300405</v>
      </c>
      <c r="C455" s="15"/>
      <c r="D455" s="15"/>
      <c r="E455" s="15"/>
      <c r="F455" s="15"/>
      <c r="G455" s="16"/>
      <c r="H455" s="17"/>
      <c r="I455" s="18">
        <f>SUBTOTAL(9,I454:I454)</f>
        <v>0</v>
      </c>
      <c r="J455" s="19">
        <f>SUBTOTAL(9,J454:J454)</f>
        <v>0</v>
      </c>
      <c r="K455" s="19">
        <f>SUBTOTAL(9,K454:K454)</f>
        <v>0</v>
      </c>
      <c r="L455" s="19">
        <f>SUBTOTAL(9,L454:L454)</f>
        <v>11000</v>
      </c>
      <c r="M455" s="19">
        <f>SUBTOTAL(9,M454:M454)</f>
        <v>11000</v>
      </c>
      <c r="N455" s="20">
        <f t="shared" si="6"/>
        <v>100</v>
      </c>
      <c r="O455" s="19"/>
    </row>
    <row r="456" spans="1:15" ht="12.75" outlineLevel="3">
      <c r="A456" s="6" t="s">
        <v>156</v>
      </c>
      <c r="B456" s="6" t="s">
        <v>681</v>
      </c>
      <c r="C456" s="6" t="s">
        <v>183</v>
      </c>
      <c r="D456" s="6" t="s">
        <v>119</v>
      </c>
      <c r="E456" s="6" t="s">
        <v>456</v>
      </c>
      <c r="F456" s="7" t="s">
        <v>328</v>
      </c>
      <c r="G456" s="8"/>
      <c r="H456" s="8"/>
      <c r="I456" s="9">
        <v>28050</v>
      </c>
      <c r="J456" s="9">
        <v>0</v>
      </c>
      <c r="K456" s="9">
        <v>0</v>
      </c>
      <c r="L456" s="9">
        <v>400</v>
      </c>
      <c r="M456" s="9">
        <v>0</v>
      </c>
      <c r="N456" s="10">
        <f t="shared" si="6"/>
        <v>0</v>
      </c>
      <c r="O456" s="9" t="s">
        <v>409</v>
      </c>
    </row>
    <row r="457" spans="1:15" ht="12.75" outlineLevel="2">
      <c r="A457" s="13"/>
      <c r="B457" s="14">
        <v>303300</v>
      </c>
      <c r="C457" s="15"/>
      <c r="D457" s="15"/>
      <c r="E457" s="15"/>
      <c r="F457" s="15"/>
      <c r="G457" s="16"/>
      <c r="H457" s="17"/>
      <c r="I457" s="18">
        <f>SUBTOTAL(9,I456:I456)</f>
        <v>28050</v>
      </c>
      <c r="J457" s="19">
        <f>SUBTOTAL(9,J456:J456)</f>
        <v>0</v>
      </c>
      <c r="K457" s="19">
        <f>SUBTOTAL(9,K456:K456)</f>
        <v>0</v>
      </c>
      <c r="L457" s="19">
        <f>SUBTOTAL(9,L456:L456)</f>
        <v>400</v>
      </c>
      <c r="M457" s="19">
        <f>SUBTOTAL(9,M456:M456)</f>
        <v>0</v>
      </c>
      <c r="N457" s="20">
        <f t="shared" si="6"/>
        <v>0</v>
      </c>
      <c r="O457" s="19"/>
    </row>
    <row r="458" spans="1:15" ht="12.75" outlineLevel="3">
      <c r="A458" s="6" t="s">
        <v>156</v>
      </c>
      <c r="B458" s="6" t="s">
        <v>682</v>
      </c>
      <c r="C458" s="6" t="s">
        <v>183</v>
      </c>
      <c r="D458" s="6" t="s">
        <v>119</v>
      </c>
      <c r="E458" s="6" t="s">
        <v>456</v>
      </c>
      <c r="F458" s="7" t="s">
        <v>329</v>
      </c>
      <c r="G458" s="8" t="s">
        <v>406</v>
      </c>
      <c r="H458" s="8" t="s">
        <v>411</v>
      </c>
      <c r="I458" s="9">
        <v>31300</v>
      </c>
      <c r="J458" s="9">
        <v>0</v>
      </c>
      <c r="K458" s="9">
        <v>0</v>
      </c>
      <c r="L458" s="9">
        <v>2400</v>
      </c>
      <c r="M458" s="9">
        <v>1234</v>
      </c>
      <c r="N458" s="10">
        <f t="shared" si="6"/>
        <v>51.416666666666664</v>
      </c>
      <c r="O458" s="9" t="s">
        <v>409</v>
      </c>
    </row>
    <row r="459" spans="1:15" ht="12.75" outlineLevel="2">
      <c r="A459" s="13"/>
      <c r="B459" s="14">
        <v>503400</v>
      </c>
      <c r="C459" s="15"/>
      <c r="D459" s="15"/>
      <c r="E459" s="15"/>
      <c r="F459" s="15"/>
      <c r="G459" s="16"/>
      <c r="H459" s="17"/>
      <c r="I459" s="18">
        <f>SUBTOTAL(9,I458:I458)</f>
        <v>31300</v>
      </c>
      <c r="J459" s="19">
        <f>SUBTOTAL(9,J458:J458)</f>
        <v>0</v>
      </c>
      <c r="K459" s="19">
        <f>SUBTOTAL(9,K458:K458)</f>
        <v>0</v>
      </c>
      <c r="L459" s="19">
        <f>SUBTOTAL(9,L458:L458)</f>
        <v>2400</v>
      </c>
      <c r="M459" s="19">
        <f>SUBTOTAL(9,M458:M458)</f>
        <v>1234</v>
      </c>
      <c r="N459" s="20">
        <f t="shared" si="6"/>
        <v>51.416666666666664</v>
      </c>
      <c r="O459" s="19"/>
    </row>
    <row r="460" spans="1:15" ht="12.75" outlineLevel="3">
      <c r="A460" s="6" t="s">
        <v>156</v>
      </c>
      <c r="B460" s="6" t="s">
        <v>683</v>
      </c>
      <c r="C460" s="6" t="s">
        <v>180</v>
      </c>
      <c r="D460" s="6" t="s">
        <v>119</v>
      </c>
      <c r="E460" s="6" t="s">
        <v>461</v>
      </c>
      <c r="F460" s="7" t="s">
        <v>372</v>
      </c>
      <c r="G460" s="8" t="s">
        <v>406</v>
      </c>
      <c r="H460" s="8" t="s">
        <v>405</v>
      </c>
      <c r="I460" s="9">
        <v>25400</v>
      </c>
      <c r="J460" s="9">
        <v>0</v>
      </c>
      <c r="K460" s="9">
        <v>0</v>
      </c>
      <c r="L460" s="9">
        <v>100</v>
      </c>
      <c r="M460" s="9">
        <v>3.3</v>
      </c>
      <c r="N460" s="10">
        <f t="shared" si="6"/>
        <v>3.3000000000000003</v>
      </c>
      <c r="O460" s="9" t="s">
        <v>437</v>
      </c>
    </row>
    <row r="461" spans="1:15" ht="12.75" outlineLevel="2">
      <c r="A461" s="13"/>
      <c r="B461" s="14">
        <v>505900</v>
      </c>
      <c r="C461" s="15"/>
      <c r="D461" s="15"/>
      <c r="E461" s="15"/>
      <c r="F461" s="15"/>
      <c r="G461" s="16"/>
      <c r="H461" s="17"/>
      <c r="I461" s="18">
        <f>SUBTOTAL(9,I460:I460)</f>
        <v>25400</v>
      </c>
      <c r="J461" s="19">
        <f>SUBTOTAL(9,J460:J460)</f>
        <v>0</v>
      </c>
      <c r="K461" s="19">
        <f>SUBTOTAL(9,K460:K460)</f>
        <v>0</v>
      </c>
      <c r="L461" s="19">
        <f>SUBTOTAL(9,L460:L460)</f>
        <v>100</v>
      </c>
      <c r="M461" s="19">
        <f>SUBTOTAL(9,M460:M460)</f>
        <v>3.3</v>
      </c>
      <c r="N461" s="20">
        <f t="shared" si="6"/>
        <v>3.3000000000000003</v>
      </c>
      <c r="O461" s="19"/>
    </row>
    <row r="462" spans="1:15" ht="12.75" outlineLevel="1">
      <c r="A462" s="21">
        <v>3522</v>
      </c>
      <c r="B462" s="76" t="s">
        <v>4</v>
      </c>
      <c r="C462" s="77"/>
      <c r="D462" s="77"/>
      <c r="E462" s="77"/>
      <c r="F462" s="77"/>
      <c r="G462" s="77"/>
      <c r="H462" s="78"/>
      <c r="I462" s="29">
        <f>SUBTOTAL(9,I454:I460)</f>
        <v>84750</v>
      </c>
      <c r="J462" s="29">
        <f>SUBTOTAL(9,J454:J460)</f>
        <v>0</v>
      </c>
      <c r="K462" s="29">
        <f>SUBTOTAL(9,K454:K460)</f>
        <v>0</v>
      </c>
      <c r="L462" s="29">
        <f>SUBTOTAL(9,L454:L460)</f>
        <v>13900</v>
      </c>
      <c r="M462" s="29">
        <f>SUBTOTAL(9,M454:M460)</f>
        <v>12237.3</v>
      </c>
      <c r="N462" s="30">
        <f t="shared" si="6"/>
        <v>88.03812949640287</v>
      </c>
      <c r="O462" s="29"/>
    </row>
    <row r="463" spans="1:15" ht="12.75" outlineLevel="3">
      <c r="A463" s="6" t="s">
        <v>157</v>
      </c>
      <c r="B463" s="6" t="s">
        <v>684</v>
      </c>
      <c r="C463" s="6" t="s">
        <v>183</v>
      </c>
      <c r="D463" s="6" t="s">
        <v>119</v>
      </c>
      <c r="E463" s="6" t="s">
        <v>456</v>
      </c>
      <c r="F463" s="7" t="s">
        <v>330</v>
      </c>
      <c r="G463" s="8" t="s">
        <v>406</v>
      </c>
      <c r="H463" s="8" t="s">
        <v>411</v>
      </c>
      <c r="I463" s="9">
        <v>11703</v>
      </c>
      <c r="J463" s="9">
        <v>0</v>
      </c>
      <c r="K463" s="9">
        <v>0</v>
      </c>
      <c r="L463" s="9">
        <v>800</v>
      </c>
      <c r="M463" s="9">
        <v>164.22</v>
      </c>
      <c r="N463" s="10">
        <f t="shared" si="6"/>
        <v>20.5275</v>
      </c>
      <c r="O463" s="9" t="s">
        <v>409</v>
      </c>
    </row>
    <row r="464" spans="1:15" ht="12.75" outlineLevel="2">
      <c r="A464" s="13"/>
      <c r="B464" s="14">
        <v>504500</v>
      </c>
      <c r="C464" s="15"/>
      <c r="D464" s="15"/>
      <c r="E464" s="15"/>
      <c r="F464" s="15"/>
      <c r="G464" s="16"/>
      <c r="H464" s="17"/>
      <c r="I464" s="18">
        <f>SUBTOTAL(9,I463:I463)</f>
        <v>11703</v>
      </c>
      <c r="J464" s="19">
        <f>SUBTOTAL(9,J463:J463)</f>
        <v>0</v>
      </c>
      <c r="K464" s="19">
        <f>SUBTOTAL(9,K463:K463)</f>
        <v>0</v>
      </c>
      <c r="L464" s="19">
        <f>SUBTOTAL(9,L463:L463)</f>
        <v>800</v>
      </c>
      <c r="M464" s="19">
        <f>SUBTOTAL(9,M463:M463)</f>
        <v>164.22</v>
      </c>
      <c r="N464" s="20">
        <f t="shared" si="6"/>
        <v>20.5275</v>
      </c>
      <c r="O464" s="19"/>
    </row>
    <row r="465" spans="1:15" ht="12.75" outlineLevel="1">
      <c r="A465" s="21">
        <v>3523</v>
      </c>
      <c r="B465" s="76" t="s">
        <v>5</v>
      </c>
      <c r="C465" s="77"/>
      <c r="D465" s="77"/>
      <c r="E465" s="77"/>
      <c r="F465" s="77"/>
      <c r="G465" s="77"/>
      <c r="H465" s="78"/>
      <c r="I465" s="29">
        <f>SUBTOTAL(9,I463:I463)</f>
        <v>11703</v>
      </c>
      <c r="J465" s="29">
        <f>SUBTOTAL(9,J463:J463)</f>
        <v>0</v>
      </c>
      <c r="K465" s="29">
        <f>SUBTOTAL(9,K463:K463)</f>
        <v>0</v>
      </c>
      <c r="L465" s="29">
        <f>SUBTOTAL(9,L463:L463)</f>
        <v>800</v>
      </c>
      <c r="M465" s="29">
        <f>SUBTOTAL(9,M463:M463)</f>
        <v>164.22</v>
      </c>
      <c r="N465" s="30">
        <f t="shared" si="6"/>
        <v>20.5275</v>
      </c>
      <c r="O465" s="29"/>
    </row>
    <row r="466" spans="1:15" ht="12.75" outlineLevel="3">
      <c r="A466" s="6" t="s">
        <v>158</v>
      </c>
      <c r="B466" s="6" t="s">
        <v>685</v>
      </c>
      <c r="C466" s="6" t="s">
        <v>183</v>
      </c>
      <c r="D466" s="6" t="s">
        <v>119</v>
      </c>
      <c r="E466" s="6" t="s">
        <v>456</v>
      </c>
      <c r="F466" s="7" t="s">
        <v>910</v>
      </c>
      <c r="G466" s="8" t="s">
        <v>414</v>
      </c>
      <c r="H466" s="8" t="s">
        <v>405</v>
      </c>
      <c r="I466" s="9">
        <v>135000</v>
      </c>
      <c r="J466" s="9">
        <v>3770.54</v>
      </c>
      <c r="K466" s="9">
        <v>37000</v>
      </c>
      <c r="L466" s="9">
        <v>6121</v>
      </c>
      <c r="M466" s="9">
        <v>1216.18</v>
      </c>
      <c r="N466" s="10">
        <f t="shared" si="6"/>
        <v>19.868975657572292</v>
      </c>
      <c r="O466" s="9" t="s">
        <v>409</v>
      </c>
    </row>
    <row r="467" spans="1:15" ht="12.75" outlineLevel="2">
      <c r="A467" s="13"/>
      <c r="B467" s="14">
        <v>322300</v>
      </c>
      <c r="C467" s="15"/>
      <c r="D467" s="15"/>
      <c r="E467" s="15"/>
      <c r="F467" s="15"/>
      <c r="G467" s="16"/>
      <c r="H467" s="17"/>
      <c r="I467" s="18">
        <f>SUBTOTAL(9,I466:I466)</f>
        <v>135000</v>
      </c>
      <c r="J467" s="19">
        <f>SUBTOTAL(9,J466:J466)</f>
        <v>3770.54</v>
      </c>
      <c r="K467" s="19">
        <f>SUBTOTAL(9,K466:K466)</f>
        <v>37000</v>
      </c>
      <c r="L467" s="19">
        <f>SUBTOTAL(9,L466:L466)</f>
        <v>6121</v>
      </c>
      <c r="M467" s="19">
        <f>SUBTOTAL(9,M466:M466)</f>
        <v>1216.18</v>
      </c>
      <c r="N467" s="20">
        <f t="shared" si="6"/>
        <v>19.868975657572292</v>
      </c>
      <c r="O467" s="19"/>
    </row>
    <row r="468" spans="1:15" ht="12.75" outlineLevel="1">
      <c r="A468" s="21">
        <v>3529</v>
      </c>
      <c r="B468" s="76" t="s">
        <v>6</v>
      </c>
      <c r="C468" s="77"/>
      <c r="D468" s="77"/>
      <c r="E468" s="77"/>
      <c r="F468" s="77"/>
      <c r="G468" s="77"/>
      <c r="H468" s="78"/>
      <c r="I468" s="29">
        <f>SUBTOTAL(9,I466:I466)</f>
        <v>135000</v>
      </c>
      <c r="J468" s="29">
        <f>SUBTOTAL(9,J466:J466)</f>
        <v>3770.54</v>
      </c>
      <c r="K468" s="29">
        <f>SUBTOTAL(9,K466:K466)</f>
        <v>37000</v>
      </c>
      <c r="L468" s="29">
        <f>SUBTOTAL(9,L466:L466)</f>
        <v>6121</v>
      </c>
      <c r="M468" s="29">
        <f>SUBTOTAL(9,M466:M466)</f>
        <v>1216.18</v>
      </c>
      <c r="N468" s="30">
        <f t="shared" si="6"/>
        <v>19.868975657572292</v>
      </c>
      <c r="O468" s="29"/>
    </row>
    <row r="469" spans="1:15" ht="12.75" outlineLevel="3">
      <c r="A469" s="6" t="s">
        <v>174</v>
      </c>
      <c r="B469" s="6" t="s">
        <v>686</v>
      </c>
      <c r="C469" s="6" t="s">
        <v>185</v>
      </c>
      <c r="D469" s="6" t="s">
        <v>119</v>
      </c>
      <c r="E469" s="6" t="s">
        <v>462</v>
      </c>
      <c r="F469" s="7" t="s">
        <v>909</v>
      </c>
      <c r="G469" s="8" t="s">
        <v>406</v>
      </c>
      <c r="H469" s="8" t="s">
        <v>406</v>
      </c>
      <c r="I469" s="9">
        <v>850</v>
      </c>
      <c r="J469" s="9">
        <v>0</v>
      </c>
      <c r="K469" s="9">
        <v>850</v>
      </c>
      <c r="L469" s="9">
        <v>540</v>
      </c>
      <c r="M469" s="9">
        <v>540</v>
      </c>
      <c r="N469" s="10">
        <f t="shared" si="6"/>
        <v>100</v>
      </c>
      <c r="O469" s="9" t="s">
        <v>437</v>
      </c>
    </row>
    <row r="470" spans="1:15" ht="12.75" outlineLevel="2">
      <c r="A470" s="13"/>
      <c r="B470" s="14">
        <v>307800</v>
      </c>
      <c r="C470" s="15"/>
      <c r="D470" s="15"/>
      <c r="E470" s="15"/>
      <c r="F470" s="15"/>
      <c r="G470" s="16"/>
      <c r="H470" s="17"/>
      <c r="I470" s="18">
        <f>SUBTOTAL(9,I469:I469)</f>
        <v>850</v>
      </c>
      <c r="J470" s="19">
        <f>SUBTOTAL(9,J469:J469)</f>
        <v>0</v>
      </c>
      <c r="K470" s="19">
        <f>SUBTOTAL(9,K469:K469)</f>
        <v>850</v>
      </c>
      <c r="L470" s="19">
        <f>SUBTOTAL(9,L469:L469)</f>
        <v>540</v>
      </c>
      <c r="M470" s="19">
        <f>SUBTOTAL(9,M469:M469)</f>
        <v>540</v>
      </c>
      <c r="N470" s="20">
        <f t="shared" si="6"/>
        <v>100</v>
      </c>
      <c r="O470" s="19"/>
    </row>
    <row r="471" spans="1:15" ht="12.75" outlineLevel="1">
      <c r="A471" s="21">
        <v>3599</v>
      </c>
      <c r="B471" s="76" t="s">
        <v>7</v>
      </c>
      <c r="C471" s="77"/>
      <c r="D471" s="77"/>
      <c r="E471" s="77"/>
      <c r="F471" s="77"/>
      <c r="G471" s="77"/>
      <c r="H471" s="78"/>
      <c r="I471" s="29">
        <f>SUBTOTAL(9,I469:I469)</f>
        <v>850</v>
      </c>
      <c r="J471" s="29">
        <f>SUBTOTAL(9,J469:J469)</f>
        <v>0</v>
      </c>
      <c r="K471" s="29">
        <f>SUBTOTAL(9,K469:K469)</f>
        <v>850</v>
      </c>
      <c r="L471" s="29">
        <f>SUBTOTAL(9,L469:L469)</f>
        <v>540</v>
      </c>
      <c r="M471" s="29">
        <f>SUBTOTAL(9,M469:M469)</f>
        <v>540</v>
      </c>
      <c r="N471" s="30">
        <f t="shared" si="6"/>
        <v>100</v>
      </c>
      <c r="O471" s="29"/>
    </row>
    <row r="472" spans="1:15" ht="12.75" outlineLevel="3">
      <c r="A472" s="6" t="s">
        <v>172</v>
      </c>
      <c r="B472" s="6" t="s">
        <v>687</v>
      </c>
      <c r="C472" s="6" t="s">
        <v>183</v>
      </c>
      <c r="D472" s="6" t="s">
        <v>199</v>
      </c>
      <c r="E472" s="6" t="s">
        <v>458</v>
      </c>
      <c r="F472" s="7" t="s">
        <v>486</v>
      </c>
      <c r="G472" s="8"/>
      <c r="H472" s="8"/>
      <c r="I472" s="9">
        <v>2000</v>
      </c>
      <c r="J472" s="9">
        <v>0</v>
      </c>
      <c r="K472" s="9">
        <v>0</v>
      </c>
      <c r="L472" s="9">
        <v>200</v>
      </c>
      <c r="M472" s="9">
        <v>0</v>
      </c>
      <c r="N472" s="10">
        <f t="shared" si="6"/>
        <v>0</v>
      </c>
      <c r="O472" s="9" t="s">
        <v>432</v>
      </c>
    </row>
    <row r="473" spans="1:15" ht="12.75" outlineLevel="2">
      <c r="A473" s="13"/>
      <c r="B473" s="14">
        <v>304200</v>
      </c>
      <c r="C473" s="15"/>
      <c r="D473" s="15"/>
      <c r="E473" s="15"/>
      <c r="F473" s="15"/>
      <c r="G473" s="16"/>
      <c r="H473" s="17"/>
      <c r="I473" s="18">
        <f>SUBTOTAL(9,I472:I472)</f>
        <v>2000</v>
      </c>
      <c r="J473" s="19">
        <f>SUBTOTAL(9,J472:J472)</f>
        <v>0</v>
      </c>
      <c r="K473" s="19">
        <f>SUBTOTAL(9,K472:K472)</f>
        <v>0</v>
      </c>
      <c r="L473" s="19">
        <f>SUBTOTAL(9,L472:L472)</f>
        <v>200</v>
      </c>
      <c r="M473" s="19">
        <f>SUBTOTAL(9,M472:M472)</f>
        <v>0</v>
      </c>
      <c r="N473" s="20">
        <f t="shared" si="6"/>
        <v>0</v>
      </c>
      <c r="O473" s="19"/>
    </row>
    <row r="474" spans="1:15" ht="12.75" outlineLevel="3">
      <c r="A474" s="6" t="s">
        <v>172</v>
      </c>
      <c r="B474" s="6" t="s">
        <v>688</v>
      </c>
      <c r="C474" s="6" t="s">
        <v>183</v>
      </c>
      <c r="D474" s="6" t="s">
        <v>199</v>
      </c>
      <c r="E474" s="6" t="s">
        <v>458</v>
      </c>
      <c r="F474" s="7" t="s">
        <v>911</v>
      </c>
      <c r="G474" s="8" t="s">
        <v>407</v>
      </c>
      <c r="H474" s="8" t="s">
        <v>411</v>
      </c>
      <c r="I474" s="9">
        <v>81200</v>
      </c>
      <c r="J474" s="9">
        <v>0</v>
      </c>
      <c r="K474" s="9">
        <v>40000</v>
      </c>
      <c r="L474" s="9">
        <v>18800</v>
      </c>
      <c r="M474" s="9">
        <v>0</v>
      </c>
      <c r="N474" s="10">
        <f t="shared" si="6"/>
        <v>0</v>
      </c>
      <c r="O474" s="9" t="s">
        <v>432</v>
      </c>
    </row>
    <row r="475" spans="1:15" ht="12.75" outlineLevel="2">
      <c r="A475" s="13"/>
      <c r="B475" s="14">
        <v>312900</v>
      </c>
      <c r="C475" s="15"/>
      <c r="D475" s="15"/>
      <c r="E475" s="15"/>
      <c r="F475" s="15"/>
      <c r="G475" s="16"/>
      <c r="H475" s="17"/>
      <c r="I475" s="18">
        <f>SUBTOTAL(9,I474:I474)</f>
        <v>81200</v>
      </c>
      <c r="J475" s="19">
        <f>SUBTOTAL(9,J474:J474)</f>
        <v>0</v>
      </c>
      <c r="K475" s="19">
        <f>SUBTOTAL(9,K474:K474)</f>
        <v>40000</v>
      </c>
      <c r="L475" s="19">
        <f>SUBTOTAL(9,L474:L474)</f>
        <v>18800</v>
      </c>
      <c r="M475" s="19">
        <f>SUBTOTAL(9,M474:M474)</f>
        <v>0</v>
      </c>
      <c r="N475" s="20">
        <f t="shared" si="6"/>
        <v>0</v>
      </c>
      <c r="O475" s="19"/>
    </row>
    <row r="476" spans="1:15" ht="12.75" outlineLevel="3">
      <c r="A476" s="6" t="s">
        <v>172</v>
      </c>
      <c r="B476" s="6" t="s">
        <v>689</v>
      </c>
      <c r="C476" s="6" t="s">
        <v>183</v>
      </c>
      <c r="D476" s="6" t="s">
        <v>199</v>
      </c>
      <c r="E476" s="6" t="s">
        <v>458</v>
      </c>
      <c r="F476" s="7" t="s">
        <v>816</v>
      </c>
      <c r="G476" s="8" t="s">
        <v>414</v>
      </c>
      <c r="H476" s="8" t="s">
        <v>406</v>
      </c>
      <c r="I476" s="9">
        <v>37000</v>
      </c>
      <c r="J476" s="9">
        <v>660</v>
      </c>
      <c r="K476" s="9">
        <v>23500</v>
      </c>
      <c r="L476" s="9">
        <v>11000</v>
      </c>
      <c r="M476" s="9">
        <v>0</v>
      </c>
      <c r="N476" s="10">
        <f t="shared" si="6"/>
        <v>0</v>
      </c>
      <c r="O476" s="9" t="s">
        <v>432</v>
      </c>
    </row>
    <row r="477" spans="1:15" ht="12.75" outlineLevel="2">
      <c r="A477" s="13"/>
      <c r="B477" s="14">
        <v>319600</v>
      </c>
      <c r="C477" s="15"/>
      <c r="D477" s="15"/>
      <c r="E477" s="15"/>
      <c r="F477" s="15"/>
      <c r="G477" s="16"/>
      <c r="H477" s="17"/>
      <c r="I477" s="18">
        <f>SUBTOTAL(9,I476:I476)</f>
        <v>37000</v>
      </c>
      <c r="J477" s="19">
        <f>SUBTOTAL(9,J476:J476)</f>
        <v>660</v>
      </c>
      <c r="K477" s="19">
        <f>SUBTOTAL(9,K476:K476)</f>
        <v>23500</v>
      </c>
      <c r="L477" s="19">
        <f>SUBTOTAL(9,L476:L476)</f>
        <v>11000</v>
      </c>
      <c r="M477" s="19">
        <f>SUBTOTAL(9,M476:M476)</f>
        <v>0</v>
      </c>
      <c r="N477" s="20">
        <f t="shared" si="6"/>
        <v>0</v>
      </c>
      <c r="O477" s="19"/>
    </row>
    <row r="478" spans="1:15" ht="12.75" outlineLevel="3">
      <c r="A478" s="6" t="s">
        <v>172</v>
      </c>
      <c r="B478" s="6" t="s">
        <v>690</v>
      </c>
      <c r="C478" s="6" t="s">
        <v>183</v>
      </c>
      <c r="D478" s="6" t="s">
        <v>199</v>
      </c>
      <c r="E478" s="6" t="s">
        <v>458</v>
      </c>
      <c r="F478" s="7" t="s">
        <v>364</v>
      </c>
      <c r="G478" s="8" t="s">
        <v>422</v>
      </c>
      <c r="H478" s="8" t="s">
        <v>405</v>
      </c>
      <c r="I478" s="9">
        <v>3000</v>
      </c>
      <c r="J478" s="9">
        <v>176</v>
      </c>
      <c r="K478" s="9">
        <v>0</v>
      </c>
      <c r="L478" s="9">
        <v>60</v>
      </c>
      <c r="M478" s="9">
        <v>58.31</v>
      </c>
      <c r="N478" s="10">
        <f t="shared" si="6"/>
        <v>97.18333333333334</v>
      </c>
      <c r="O478" s="9" t="s">
        <v>432</v>
      </c>
    </row>
    <row r="479" spans="1:15" ht="12.75" outlineLevel="2">
      <c r="A479" s="13"/>
      <c r="B479" s="14">
        <v>328600</v>
      </c>
      <c r="C479" s="15"/>
      <c r="D479" s="15"/>
      <c r="E479" s="15"/>
      <c r="F479" s="15"/>
      <c r="G479" s="16"/>
      <c r="H479" s="17"/>
      <c r="I479" s="18">
        <f>SUBTOTAL(9,I478:I478)</f>
        <v>3000</v>
      </c>
      <c r="J479" s="19">
        <f>SUBTOTAL(9,J478:J478)</f>
        <v>176</v>
      </c>
      <c r="K479" s="19">
        <f>SUBTOTAL(9,K478:K478)</f>
        <v>0</v>
      </c>
      <c r="L479" s="19">
        <f>SUBTOTAL(9,L478:L478)</f>
        <v>60</v>
      </c>
      <c r="M479" s="19">
        <f>SUBTOTAL(9,M478:M478)</f>
        <v>58.31</v>
      </c>
      <c r="N479" s="20">
        <f t="shared" si="6"/>
        <v>97.18333333333334</v>
      </c>
      <c r="O479" s="19"/>
    </row>
    <row r="480" spans="1:15" ht="12.75" outlineLevel="3">
      <c r="A480" s="6" t="s">
        <v>172</v>
      </c>
      <c r="B480" s="6" t="s">
        <v>691</v>
      </c>
      <c r="C480" s="6" t="s">
        <v>183</v>
      </c>
      <c r="D480" s="6" t="s">
        <v>119</v>
      </c>
      <c r="E480" s="6" t="s">
        <v>458</v>
      </c>
      <c r="F480" s="7" t="s">
        <v>353</v>
      </c>
      <c r="G480" s="8" t="s">
        <v>406</v>
      </c>
      <c r="H480" s="8" t="s">
        <v>411</v>
      </c>
      <c r="I480" s="9">
        <v>20000</v>
      </c>
      <c r="J480" s="9">
        <v>0</v>
      </c>
      <c r="K480" s="9">
        <v>0</v>
      </c>
      <c r="L480" s="9">
        <v>6000</v>
      </c>
      <c r="M480" s="9">
        <v>65.45</v>
      </c>
      <c r="N480" s="10">
        <f t="shared" si="6"/>
        <v>1.0908333333333333</v>
      </c>
      <c r="O480" s="9" t="s">
        <v>432</v>
      </c>
    </row>
    <row r="481" spans="1:15" ht="12.75" outlineLevel="2">
      <c r="A481" s="13"/>
      <c r="B481" s="14">
        <v>506300</v>
      </c>
      <c r="C481" s="15"/>
      <c r="D481" s="15"/>
      <c r="E481" s="15"/>
      <c r="F481" s="15"/>
      <c r="G481" s="16"/>
      <c r="H481" s="17"/>
      <c r="I481" s="18">
        <f>SUBTOTAL(9,I480:I480)</f>
        <v>20000</v>
      </c>
      <c r="J481" s="19">
        <f>SUBTOTAL(9,J480:J480)</f>
        <v>0</v>
      </c>
      <c r="K481" s="19">
        <f>SUBTOTAL(9,K480:K480)</f>
        <v>0</v>
      </c>
      <c r="L481" s="19">
        <f>SUBTOTAL(9,L480:L480)</f>
        <v>6000</v>
      </c>
      <c r="M481" s="19">
        <f>SUBTOTAL(9,M480:M480)</f>
        <v>65.45</v>
      </c>
      <c r="N481" s="20">
        <f t="shared" si="6"/>
        <v>1.0908333333333333</v>
      </c>
      <c r="O481" s="19"/>
    </row>
    <row r="482" spans="1:15" ht="12.75" outlineLevel="3">
      <c r="A482" s="6" t="s">
        <v>172</v>
      </c>
      <c r="B482" s="6" t="s">
        <v>692</v>
      </c>
      <c r="C482" s="6" t="s">
        <v>183</v>
      </c>
      <c r="D482" s="6" t="s">
        <v>119</v>
      </c>
      <c r="E482" s="6" t="s">
        <v>458</v>
      </c>
      <c r="F482" s="7" t="s">
        <v>354</v>
      </c>
      <c r="G482" s="8" t="s">
        <v>406</v>
      </c>
      <c r="H482" s="8" t="s">
        <v>411</v>
      </c>
      <c r="I482" s="9">
        <v>16000</v>
      </c>
      <c r="J482" s="9">
        <v>0</v>
      </c>
      <c r="K482" s="9">
        <v>0</v>
      </c>
      <c r="L482" s="9">
        <v>7200</v>
      </c>
      <c r="M482" s="9">
        <v>130.9</v>
      </c>
      <c r="N482" s="10">
        <f t="shared" si="6"/>
        <v>1.8180555555555558</v>
      </c>
      <c r="O482" s="9" t="s">
        <v>432</v>
      </c>
    </row>
    <row r="483" spans="1:15" ht="12.75" outlineLevel="2">
      <c r="A483" s="13"/>
      <c r="B483" s="14">
        <v>506400</v>
      </c>
      <c r="C483" s="15"/>
      <c r="D483" s="15"/>
      <c r="E483" s="15"/>
      <c r="F483" s="15"/>
      <c r="G483" s="16"/>
      <c r="H483" s="17"/>
      <c r="I483" s="18">
        <f>SUBTOTAL(9,I482:I482)</f>
        <v>16000</v>
      </c>
      <c r="J483" s="19">
        <f>SUBTOTAL(9,J482:J482)</f>
        <v>0</v>
      </c>
      <c r="K483" s="19">
        <f>SUBTOTAL(9,K482:K482)</f>
        <v>0</v>
      </c>
      <c r="L483" s="19">
        <f>SUBTOTAL(9,L482:L482)</f>
        <v>7200</v>
      </c>
      <c r="M483" s="19">
        <f>SUBTOTAL(9,M482:M482)</f>
        <v>130.9</v>
      </c>
      <c r="N483" s="20">
        <f t="shared" si="6"/>
        <v>1.8180555555555558</v>
      </c>
      <c r="O483" s="19"/>
    </row>
    <row r="484" spans="1:15" ht="12.75" outlineLevel="3">
      <c r="A484" s="6" t="s">
        <v>172</v>
      </c>
      <c r="B484" s="6" t="s">
        <v>693</v>
      </c>
      <c r="C484" s="6" t="s">
        <v>183</v>
      </c>
      <c r="D484" s="6" t="s">
        <v>119</v>
      </c>
      <c r="E484" s="6" t="s">
        <v>458</v>
      </c>
      <c r="F484" s="7" t="s">
        <v>355</v>
      </c>
      <c r="G484" s="8" t="s">
        <v>406</v>
      </c>
      <c r="H484" s="8" t="s">
        <v>411</v>
      </c>
      <c r="I484" s="9">
        <v>23000</v>
      </c>
      <c r="J484" s="9">
        <v>0</v>
      </c>
      <c r="K484" s="9">
        <v>0</v>
      </c>
      <c r="L484" s="9">
        <v>6100</v>
      </c>
      <c r="M484" s="9">
        <v>195.16</v>
      </c>
      <c r="N484" s="10">
        <f t="shared" si="6"/>
        <v>3.199344262295082</v>
      </c>
      <c r="O484" s="9" t="s">
        <v>432</v>
      </c>
    </row>
    <row r="485" spans="1:15" ht="12.75" outlineLevel="2">
      <c r="A485" s="13"/>
      <c r="B485" s="14">
        <v>506500</v>
      </c>
      <c r="C485" s="15"/>
      <c r="D485" s="15"/>
      <c r="E485" s="15"/>
      <c r="F485" s="15"/>
      <c r="G485" s="16"/>
      <c r="H485" s="17"/>
      <c r="I485" s="18">
        <f>SUBTOTAL(9,I484:I484)</f>
        <v>23000</v>
      </c>
      <c r="J485" s="19">
        <f>SUBTOTAL(9,J484:J484)</f>
        <v>0</v>
      </c>
      <c r="K485" s="19">
        <f>SUBTOTAL(9,K484:K484)</f>
        <v>0</v>
      </c>
      <c r="L485" s="19">
        <f>SUBTOTAL(9,L484:L484)</f>
        <v>6100</v>
      </c>
      <c r="M485" s="19">
        <f>SUBTOTAL(9,M484:M484)</f>
        <v>195.16</v>
      </c>
      <c r="N485" s="20">
        <f t="shared" si="6"/>
        <v>3.199344262295082</v>
      </c>
      <c r="O485" s="19"/>
    </row>
    <row r="486" spans="1:15" ht="12.75" outlineLevel="3">
      <c r="A486" s="6" t="s">
        <v>172</v>
      </c>
      <c r="B486" s="6" t="s">
        <v>694</v>
      </c>
      <c r="C486" s="6" t="s">
        <v>183</v>
      </c>
      <c r="D486" s="6" t="s">
        <v>119</v>
      </c>
      <c r="E486" s="6" t="s">
        <v>458</v>
      </c>
      <c r="F486" s="7" t="s">
        <v>356</v>
      </c>
      <c r="G486" s="8" t="s">
        <v>406</v>
      </c>
      <c r="H486" s="8" t="s">
        <v>411</v>
      </c>
      <c r="I486" s="9">
        <v>23000</v>
      </c>
      <c r="J486" s="9">
        <v>0</v>
      </c>
      <c r="K486" s="9">
        <v>0</v>
      </c>
      <c r="L486" s="9">
        <v>6600</v>
      </c>
      <c r="M486" s="9">
        <v>297.5</v>
      </c>
      <c r="N486" s="10">
        <f t="shared" si="6"/>
        <v>4.507575757575758</v>
      </c>
      <c r="O486" s="9" t="s">
        <v>432</v>
      </c>
    </row>
    <row r="487" spans="1:15" ht="12.75" outlineLevel="2">
      <c r="A487" s="13"/>
      <c r="B487" s="14">
        <v>506600</v>
      </c>
      <c r="C487" s="15"/>
      <c r="D487" s="15"/>
      <c r="E487" s="15"/>
      <c r="F487" s="15"/>
      <c r="G487" s="16"/>
      <c r="H487" s="17"/>
      <c r="I487" s="18">
        <f>SUBTOTAL(9,I486:I486)</f>
        <v>23000</v>
      </c>
      <c r="J487" s="19">
        <f>SUBTOTAL(9,J486:J486)</f>
        <v>0</v>
      </c>
      <c r="K487" s="19">
        <f>SUBTOTAL(9,K486:K486)</f>
        <v>0</v>
      </c>
      <c r="L487" s="19">
        <f>SUBTOTAL(9,L486:L486)</f>
        <v>6600</v>
      </c>
      <c r="M487" s="19">
        <f>SUBTOTAL(9,M486:M486)</f>
        <v>297.5</v>
      </c>
      <c r="N487" s="20">
        <f t="shared" si="6"/>
        <v>4.507575757575758</v>
      </c>
      <c r="O487" s="19"/>
    </row>
    <row r="488" spans="1:15" ht="12.75" outlineLevel="3">
      <c r="A488" s="6" t="s">
        <v>172</v>
      </c>
      <c r="B488" s="6" t="s">
        <v>695</v>
      </c>
      <c r="C488" s="6" t="s">
        <v>183</v>
      </c>
      <c r="D488" s="6" t="s">
        <v>119</v>
      </c>
      <c r="E488" s="6" t="s">
        <v>458</v>
      </c>
      <c r="F488" s="7" t="s">
        <v>357</v>
      </c>
      <c r="G488" s="8" t="s">
        <v>406</v>
      </c>
      <c r="H488" s="8" t="s">
        <v>411</v>
      </c>
      <c r="I488" s="9">
        <v>20000</v>
      </c>
      <c r="J488" s="9">
        <v>0</v>
      </c>
      <c r="K488" s="9">
        <v>0</v>
      </c>
      <c r="L488" s="9">
        <v>5500</v>
      </c>
      <c r="M488" s="9">
        <v>297.5</v>
      </c>
      <c r="N488" s="10">
        <f t="shared" si="6"/>
        <v>5.409090909090909</v>
      </c>
      <c r="O488" s="9" t="s">
        <v>432</v>
      </c>
    </row>
    <row r="489" spans="1:15" ht="12.75" outlineLevel="2">
      <c r="A489" s="13"/>
      <c r="B489" s="14">
        <v>506700</v>
      </c>
      <c r="C489" s="15"/>
      <c r="D489" s="15"/>
      <c r="E489" s="15"/>
      <c r="F489" s="15"/>
      <c r="G489" s="16"/>
      <c r="H489" s="17"/>
      <c r="I489" s="18">
        <f>SUBTOTAL(9,I488:I488)</f>
        <v>20000</v>
      </c>
      <c r="J489" s="19">
        <f>SUBTOTAL(9,J488:J488)</f>
        <v>0</v>
      </c>
      <c r="K489" s="19">
        <f>SUBTOTAL(9,K488:K488)</f>
        <v>0</v>
      </c>
      <c r="L489" s="19">
        <f>SUBTOTAL(9,L488:L488)</f>
        <v>5500</v>
      </c>
      <c r="M489" s="19">
        <f>SUBTOTAL(9,M488:M488)</f>
        <v>297.5</v>
      </c>
      <c r="N489" s="20">
        <f t="shared" si="6"/>
        <v>5.409090909090909</v>
      </c>
      <c r="O489" s="19"/>
    </row>
    <row r="490" spans="1:15" ht="12.75" outlineLevel="3">
      <c r="A490" s="6" t="s">
        <v>172</v>
      </c>
      <c r="B490" s="6" t="s">
        <v>696</v>
      </c>
      <c r="C490" s="6" t="s">
        <v>183</v>
      </c>
      <c r="D490" s="6" t="s">
        <v>119</v>
      </c>
      <c r="E490" s="6" t="s">
        <v>458</v>
      </c>
      <c r="F490" s="7" t="s">
        <v>358</v>
      </c>
      <c r="G490" s="8" t="s">
        <v>406</v>
      </c>
      <c r="H490" s="8" t="s">
        <v>410</v>
      </c>
      <c r="I490" s="9">
        <v>35000</v>
      </c>
      <c r="J490" s="9">
        <v>0</v>
      </c>
      <c r="K490" s="9">
        <v>0</v>
      </c>
      <c r="L490" s="9">
        <v>10000</v>
      </c>
      <c r="M490" s="9">
        <v>248.71</v>
      </c>
      <c r="N490" s="10">
        <f t="shared" si="6"/>
        <v>2.4871</v>
      </c>
      <c r="O490" s="9" t="s">
        <v>432</v>
      </c>
    </row>
    <row r="491" spans="1:15" ht="12.75" outlineLevel="2">
      <c r="A491" s="13"/>
      <c r="B491" s="14">
        <v>506800</v>
      </c>
      <c r="C491" s="15"/>
      <c r="D491" s="15"/>
      <c r="E491" s="15"/>
      <c r="F491" s="15"/>
      <c r="G491" s="16"/>
      <c r="H491" s="17"/>
      <c r="I491" s="18">
        <f>SUBTOTAL(9,I490:I490)</f>
        <v>35000</v>
      </c>
      <c r="J491" s="19">
        <f>SUBTOTAL(9,J490:J490)</f>
        <v>0</v>
      </c>
      <c r="K491" s="19">
        <f>SUBTOTAL(9,K490:K490)</f>
        <v>0</v>
      </c>
      <c r="L491" s="19">
        <f>SUBTOTAL(9,L490:L490)</f>
        <v>10000</v>
      </c>
      <c r="M491" s="19">
        <f>SUBTOTAL(9,M490:M490)</f>
        <v>248.71</v>
      </c>
      <c r="N491" s="20">
        <f t="shared" si="6"/>
        <v>2.4871</v>
      </c>
      <c r="O491" s="19"/>
    </row>
    <row r="492" spans="1:15" ht="12.75" outlineLevel="3">
      <c r="A492" s="6" t="s">
        <v>172</v>
      </c>
      <c r="B492" s="6" t="s">
        <v>697</v>
      </c>
      <c r="C492" s="6" t="s">
        <v>183</v>
      </c>
      <c r="D492" s="6" t="s">
        <v>119</v>
      </c>
      <c r="E492" s="6" t="s">
        <v>458</v>
      </c>
      <c r="F492" s="7" t="s">
        <v>359</v>
      </c>
      <c r="G492" s="8" t="s">
        <v>406</v>
      </c>
      <c r="H492" s="8" t="s">
        <v>410</v>
      </c>
      <c r="I492" s="9">
        <v>24000</v>
      </c>
      <c r="J492" s="9">
        <v>0</v>
      </c>
      <c r="K492" s="9">
        <v>0</v>
      </c>
      <c r="L492" s="9">
        <v>6800</v>
      </c>
      <c r="M492" s="9">
        <v>181.475</v>
      </c>
      <c r="N492" s="10">
        <f t="shared" si="6"/>
        <v>2.6687499999999997</v>
      </c>
      <c r="O492" s="9" t="s">
        <v>432</v>
      </c>
    </row>
    <row r="493" spans="1:15" ht="12.75" outlineLevel="2">
      <c r="A493" s="13"/>
      <c r="B493" s="14">
        <v>506900</v>
      </c>
      <c r="C493" s="15"/>
      <c r="D493" s="15"/>
      <c r="E493" s="15"/>
      <c r="F493" s="15"/>
      <c r="G493" s="16"/>
      <c r="H493" s="17"/>
      <c r="I493" s="18">
        <f>SUBTOTAL(9,I492:I492)</f>
        <v>24000</v>
      </c>
      <c r="J493" s="19">
        <f>SUBTOTAL(9,J492:J492)</f>
        <v>0</v>
      </c>
      <c r="K493" s="19">
        <f>SUBTOTAL(9,K492:K492)</f>
        <v>0</v>
      </c>
      <c r="L493" s="19">
        <f>SUBTOTAL(9,L492:L492)</f>
        <v>6800</v>
      </c>
      <c r="M493" s="19">
        <f>SUBTOTAL(9,M492:M492)</f>
        <v>181.475</v>
      </c>
      <c r="N493" s="20">
        <f t="shared" si="6"/>
        <v>2.6687499999999997</v>
      </c>
      <c r="O493" s="19"/>
    </row>
    <row r="494" spans="1:15" ht="12.75" outlineLevel="3">
      <c r="A494" s="6" t="s">
        <v>172</v>
      </c>
      <c r="B494" s="6" t="s">
        <v>698</v>
      </c>
      <c r="C494" s="6" t="s">
        <v>183</v>
      </c>
      <c r="D494" s="6" t="s">
        <v>119</v>
      </c>
      <c r="E494" s="6" t="s">
        <v>458</v>
      </c>
      <c r="F494" s="7" t="s">
        <v>360</v>
      </c>
      <c r="G494" s="8" t="s">
        <v>406</v>
      </c>
      <c r="H494" s="8" t="s">
        <v>410</v>
      </c>
      <c r="I494" s="9">
        <v>32000</v>
      </c>
      <c r="J494" s="9">
        <v>0</v>
      </c>
      <c r="K494" s="9">
        <v>0</v>
      </c>
      <c r="L494" s="9">
        <v>9400</v>
      </c>
      <c r="M494" s="9">
        <v>210.154</v>
      </c>
      <c r="N494" s="10">
        <f t="shared" si="6"/>
        <v>2.23568085106383</v>
      </c>
      <c r="O494" s="9" t="s">
        <v>432</v>
      </c>
    </row>
    <row r="495" spans="1:15" ht="12.75" outlineLevel="2">
      <c r="A495" s="13"/>
      <c r="B495" s="14">
        <v>507000</v>
      </c>
      <c r="C495" s="15"/>
      <c r="D495" s="15"/>
      <c r="E495" s="15"/>
      <c r="F495" s="15"/>
      <c r="G495" s="16"/>
      <c r="H495" s="17"/>
      <c r="I495" s="18">
        <f>SUBTOTAL(9,I494:I494)</f>
        <v>32000</v>
      </c>
      <c r="J495" s="19">
        <f>SUBTOTAL(9,J494:J494)</f>
        <v>0</v>
      </c>
      <c r="K495" s="19">
        <f>SUBTOTAL(9,K494:K494)</f>
        <v>0</v>
      </c>
      <c r="L495" s="19">
        <f>SUBTOTAL(9,L494:L494)</f>
        <v>9400</v>
      </c>
      <c r="M495" s="19">
        <f>SUBTOTAL(9,M494:M494)</f>
        <v>210.154</v>
      </c>
      <c r="N495" s="20">
        <f t="shared" si="6"/>
        <v>2.23568085106383</v>
      </c>
      <c r="O495" s="19"/>
    </row>
    <row r="496" spans="1:15" ht="12.75" outlineLevel="3">
      <c r="A496" s="6" t="s">
        <v>172</v>
      </c>
      <c r="B496" s="6" t="s">
        <v>699</v>
      </c>
      <c r="C496" s="6" t="s">
        <v>183</v>
      </c>
      <c r="D496" s="6" t="s">
        <v>119</v>
      </c>
      <c r="E496" s="6" t="s">
        <v>458</v>
      </c>
      <c r="F496" s="7" t="s">
        <v>361</v>
      </c>
      <c r="G496" s="8" t="s">
        <v>406</v>
      </c>
      <c r="H496" s="8" t="s">
        <v>410</v>
      </c>
      <c r="I496" s="9">
        <v>45000</v>
      </c>
      <c r="J496" s="9">
        <v>0</v>
      </c>
      <c r="K496" s="9">
        <v>0</v>
      </c>
      <c r="L496" s="9">
        <v>12000</v>
      </c>
      <c r="M496" s="9">
        <v>249.9</v>
      </c>
      <c r="N496" s="10">
        <f t="shared" si="6"/>
        <v>2.0825</v>
      </c>
      <c r="O496" s="9" t="s">
        <v>432</v>
      </c>
    </row>
    <row r="497" spans="1:15" ht="12.75" outlineLevel="2">
      <c r="A497" s="13"/>
      <c r="B497" s="14">
        <v>507100</v>
      </c>
      <c r="C497" s="15"/>
      <c r="D497" s="15"/>
      <c r="E497" s="15"/>
      <c r="F497" s="15"/>
      <c r="G497" s="16"/>
      <c r="H497" s="17"/>
      <c r="I497" s="18">
        <f>SUBTOTAL(9,I496:I496)</f>
        <v>45000</v>
      </c>
      <c r="J497" s="19">
        <f>SUBTOTAL(9,J496:J496)</f>
        <v>0</v>
      </c>
      <c r="K497" s="19">
        <f>SUBTOTAL(9,K496:K496)</f>
        <v>0</v>
      </c>
      <c r="L497" s="19">
        <f>SUBTOTAL(9,L496:L496)</f>
        <v>12000</v>
      </c>
      <c r="M497" s="19">
        <f>SUBTOTAL(9,M496:M496)</f>
        <v>249.9</v>
      </c>
      <c r="N497" s="20">
        <f t="shared" si="6"/>
        <v>2.0825</v>
      </c>
      <c r="O497" s="19"/>
    </row>
    <row r="498" spans="1:15" ht="12.75" outlineLevel="3">
      <c r="A498" s="6" t="s">
        <v>172</v>
      </c>
      <c r="B498" s="6" t="s">
        <v>700</v>
      </c>
      <c r="C498" s="6" t="s">
        <v>183</v>
      </c>
      <c r="D498" s="6" t="s">
        <v>119</v>
      </c>
      <c r="E498" s="6" t="s">
        <v>458</v>
      </c>
      <c r="F498" s="7" t="s">
        <v>362</v>
      </c>
      <c r="G498" s="8" t="s">
        <v>406</v>
      </c>
      <c r="H498" s="8" t="s">
        <v>410</v>
      </c>
      <c r="I498" s="9">
        <v>22000</v>
      </c>
      <c r="J498" s="9">
        <v>0</v>
      </c>
      <c r="K498" s="9">
        <v>0</v>
      </c>
      <c r="L498" s="9">
        <v>6400</v>
      </c>
      <c r="M498" s="9">
        <v>205.87</v>
      </c>
      <c r="N498" s="10">
        <f t="shared" si="6"/>
        <v>3.21671875</v>
      </c>
      <c r="O498" s="9" t="s">
        <v>432</v>
      </c>
    </row>
    <row r="499" spans="1:15" ht="12.75" outlineLevel="2">
      <c r="A499" s="13"/>
      <c r="B499" s="14">
        <v>507200</v>
      </c>
      <c r="C499" s="15"/>
      <c r="D499" s="15"/>
      <c r="E499" s="15"/>
      <c r="F499" s="15"/>
      <c r="G499" s="16"/>
      <c r="H499" s="17"/>
      <c r="I499" s="18">
        <f>SUBTOTAL(9,I498:I498)</f>
        <v>22000</v>
      </c>
      <c r="J499" s="19">
        <f>SUBTOTAL(9,J498:J498)</f>
        <v>0</v>
      </c>
      <c r="K499" s="19">
        <f>SUBTOTAL(9,K498:K498)</f>
        <v>0</v>
      </c>
      <c r="L499" s="19">
        <f>SUBTOTAL(9,L498:L498)</f>
        <v>6400</v>
      </c>
      <c r="M499" s="19">
        <f>SUBTOTAL(9,M498:M498)</f>
        <v>205.87</v>
      </c>
      <c r="N499" s="20">
        <f t="shared" si="6"/>
        <v>3.21671875</v>
      </c>
      <c r="O499" s="19"/>
    </row>
    <row r="500" spans="1:15" ht="12.75" outlineLevel="3">
      <c r="A500" s="6" t="s">
        <v>172</v>
      </c>
      <c r="B500" s="6" t="s">
        <v>701</v>
      </c>
      <c r="C500" s="6" t="s">
        <v>183</v>
      </c>
      <c r="D500" s="6" t="s">
        <v>119</v>
      </c>
      <c r="E500" s="6" t="s">
        <v>458</v>
      </c>
      <c r="F500" s="7" t="s">
        <v>363</v>
      </c>
      <c r="G500" s="8" t="s">
        <v>406</v>
      </c>
      <c r="H500" s="8" t="s">
        <v>410</v>
      </c>
      <c r="I500" s="9">
        <v>20000</v>
      </c>
      <c r="J500" s="9">
        <v>0</v>
      </c>
      <c r="K500" s="9">
        <v>0</v>
      </c>
      <c r="L500" s="9">
        <v>6000</v>
      </c>
      <c r="M500" s="9">
        <v>202.181</v>
      </c>
      <c r="N500" s="10">
        <f t="shared" si="6"/>
        <v>3.3696833333333336</v>
      </c>
      <c r="O500" s="9" t="s">
        <v>432</v>
      </c>
    </row>
    <row r="501" spans="1:15" ht="12.75" outlineLevel="2">
      <c r="A501" s="13"/>
      <c r="B501" s="14">
        <v>507300</v>
      </c>
      <c r="C501" s="15"/>
      <c r="D501" s="15"/>
      <c r="E501" s="15"/>
      <c r="F501" s="15"/>
      <c r="G501" s="16"/>
      <c r="H501" s="17"/>
      <c r="I501" s="18">
        <f>SUBTOTAL(9,I500:I500)</f>
        <v>20000</v>
      </c>
      <c r="J501" s="19">
        <f>SUBTOTAL(9,J500:J500)</f>
        <v>0</v>
      </c>
      <c r="K501" s="19">
        <f>SUBTOTAL(9,K500:K500)</f>
        <v>0</v>
      </c>
      <c r="L501" s="19">
        <f>SUBTOTAL(9,L500:L500)</f>
        <v>6000</v>
      </c>
      <c r="M501" s="19">
        <f>SUBTOTAL(9,M500:M500)</f>
        <v>202.181</v>
      </c>
      <c r="N501" s="20">
        <f t="shared" si="6"/>
        <v>3.3696833333333336</v>
      </c>
      <c r="O501" s="19"/>
    </row>
    <row r="502" spans="1:15" ht="12.75" outlineLevel="1">
      <c r="A502" s="21">
        <v>3612</v>
      </c>
      <c r="B502" s="76" t="s">
        <v>8</v>
      </c>
      <c r="C502" s="77"/>
      <c r="D502" s="77"/>
      <c r="E502" s="77"/>
      <c r="F502" s="77"/>
      <c r="G502" s="77"/>
      <c r="H502" s="78"/>
      <c r="I502" s="29">
        <f>SUBTOTAL(9,I472:I500)</f>
        <v>403200</v>
      </c>
      <c r="J502" s="29">
        <f>SUBTOTAL(9,J472:J500)</f>
        <v>836</v>
      </c>
      <c r="K502" s="29">
        <f>SUBTOTAL(9,K472:K500)</f>
        <v>63500</v>
      </c>
      <c r="L502" s="29">
        <f>SUBTOTAL(9,L472:L500)</f>
        <v>112060</v>
      </c>
      <c r="M502" s="29">
        <f>SUBTOTAL(9,M472:M500)</f>
        <v>2343.11</v>
      </c>
      <c r="N502" s="30">
        <f t="shared" si="6"/>
        <v>2.090942352311262</v>
      </c>
      <c r="O502" s="29"/>
    </row>
    <row r="503" spans="1:15" ht="12.75" outlineLevel="2">
      <c r="A503" s="6" t="s">
        <v>173</v>
      </c>
      <c r="B503" s="6" t="s">
        <v>119</v>
      </c>
      <c r="C503" s="6" t="s">
        <v>194</v>
      </c>
      <c r="D503" s="6" t="s">
        <v>365</v>
      </c>
      <c r="E503" s="6" t="s">
        <v>458</v>
      </c>
      <c r="F503" s="7" t="s">
        <v>839</v>
      </c>
      <c r="G503" s="8" t="s">
        <v>119</v>
      </c>
      <c r="H503" s="8" t="s">
        <v>119</v>
      </c>
      <c r="I503" s="9"/>
      <c r="J503" s="9"/>
      <c r="K503" s="9">
        <v>0</v>
      </c>
      <c r="L503" s="9">
        <v>800</v>
      </c>
      <c r="M503" s="9">
        <v>800</v>
      </c>
      <c r="N503" s="10">
        <f t="shared" si="6"/>
        <v>100</v>
      </c>
      <c r="O503" s="9" t="s">
        <v>432</v>
      </c>
    </row>
    <row r="504" spans="1:15" ht="12.75" outlineLevel="2">
      <c r="A504" s="6" t="s">
        <v>173</v>
      </c>
      <c r="B504" s="6" t="s">
        <v>119</v>
      </c>
      <c r="C504" s="6" t="s">
        <v>195</v>
      </c>
      <c r="D504" s="6" t="s">
        <v>365</v>
      </c>
      <c r="E504" s="6" t="s">
        <v>458</v>
      </c>
      <c r="F504" s="7" t="s">
        <v>840</v>
      </c>
      <c r="G504" s="8" t="s">
        <v>119</v>
      </c>
      <c r="H504" s="8" t="s">
        <v>119</v>
      </c>
      <c r="I504" s="9"/>
      <c r="J504" s="9"/>
      <c r="K504" s="9">
        <v>0</v>
      </c>
      <c r="L504" s="9">
        <v>2450</v>
      </c>
      <c r="M504" s="9">
        <v>1330</v>
      </c>
      <c r="N504" s="10">
        <f aca="true" t="shared" si="7" ref="N504:N567">IF(M504=0,0,(M504/L504*100))</f>
        <v>54.285714285714285</v>
      </c>
      <c r="O504" s="9" t="s">
        <v>432</v>
      </c>
    </row>
    <row r="505" spans="1:15" ht="12.75" outlineLevel="1">
      <c r="A505" s="21">
        <v>3619</v>
      </c>
      <c r="B505" s="76" t="s">
        <v>9</v>
      </c>
      <c r="C505" s="77"/>
      <c r="D505" s="77"/>
      <c r="E505" s="77"/>
      <c r="F505" s="77"/>
      <c r="G505" s="77"/>
      <c r="H505" s="78"/>
      <c r="I505" s="29">
        <f>SUBTOTAL(9,I503:I504)</f>
        <v>0</v>
      </c>
      <c r="J505" s="29">
        <f>SUBTOTAL(9,J503:J504)</f>
        <v>0</v>
      </c>
      <c r="K505" s="29">
        <f>SUBTOTAL(9,K503:K504)</f>
        <v>0</v>
      </c>
      <c r="L505" s="29">
        <f>SUBTOTAL(9,L503:L504)</f>
        <v>3250</v>
      </c>
      <c r="M505" s="29">
        <f>SUBTOTAL(9,M503:M504)</f>
        <v>2130</v>
      </c>
      <c r="N505" s="30">
        <f t="shared" si="7"/>
        <v>65.53846153846153</v>
      </c>
      <c r="O505" s="29"/>
    </row>
    <row r="506" spans="1:15" ht="12.75" outlineLevel="3">
      <c r="A506" s="6" t="s">
        <v>128</v>
      </c>
      <c r="B506" s="6" t="s">
        <v>702</v>
      </c>
      <c r="C506" s="6" t="s">
        <v>187</v>
      </c>
      <c r="D506" s="6" t="s">
        <v>119</v>
      </c>
      <c r="E506" s="6" t="s">
        <v>452</v>
      </c>
      <c r="F506" s="7" t="s">
        <v>208</v>
      </c>
      <c r="G506" s="8" t="s">
        <v>406</v>
      </c>
      <c r="H506" s="8" t="s">
        <v>406</v>
      </c>
      <c r="I506" s="9">
        <v>0</v>
      </c>
      <c r="J506" s="9">
        <v>0</v>
      </c>
      <c r="K506" s="9">
        <v>0</v>
      </c>
      <c r="L506" s="9">
        <v>5275</v>
      </c>
      <c r="M506" s="9">
        <v>5274.526</v>
      </c>
      <c r="N506" s="10">
        <f t="shared" si="7"/>
        <v>99.99101421800948</v>
      </c>
      <c r="O506" s="9" t="s">
        <v>439</v>
      </c>
    </row>
    <row r="507" spans="1:15" ht="12.75" outlineLevel="2">
      <c r="A507" s="13"/>
      <c r="B507" s="14">
        <v>300198</v>
      </c>
      <c r="C507" s="15"/>
      <c r="D507" s="15"/>
      <c r="E507" s="15"/>
      <c r="F507" s="15"/>
      <c r="G507" s="16"/>
      <c r="H507" s="17"/>
      <c r="I507" s="18">
        <f>SUBTOTAL(9,I506:I506)</f>
        <v>0</v>
      </c>
      <c r="J507" s="19">
        <f>SUBTOTAL(9,J506:J506)</f>
        <v>0</v>
      </c>
      <c r="K507" s="19">
        <f>SUBTOTAL(9,K506:K506)</f>
        <v>0</v>
      </c>
      <c r="L507" s="19">
        <f>SUBTOTAL(9,L506:L506)</f>
        <v>5275</v>
      </c>
      <c r="M507" s="19">
        <f>SUBTOTAL(9,M506:M506)</f>
        <v>5274.526</v>
      </c>
      <c r="N507" s="20">
        <f t="shared" si="7"/>
        <v>99.99101421800948</v>
      </c>
      <c r="O507" s="19"/>
    </row>
    <row r="508" spans="1:15" ht="12.75" outlineLevel="3">
      <c r="A508" s="6" t="s">
        <v>128</v>
      </c>
      <c r="B508" s="6" t="s">
        <v>703</v>
      </c>
      <c r="C508" s="6" t="s">
        <v>183</v>
      </c>
      <c r="D508" s="6" t="s">
        <v>119</v>
      </c>
      <c r="E508" s="6" t="s">
        <v>456</v>
      </c>
      <c r="F508" s="47" t="s">
        <v>882</v>
      </c>
      <c r="G508" s="8" t="s">
        <v>413</v>
      </c>
      <c r="H508" s="8" t="s">
        <v>406</v>
      </c>
      <c r="I508" s="9">
        <v>10350.2</v>
      </c>
      <c r="J508" s="9">
        <v>343.102</v>
      </c>
      <c r="K508" s="9">
        <v>10000</v>
      </c>
      <c r="L508" s="9">
        <v>9007</v>
      </c>
      <c r="M508" s="9">
        <v>7775.811</v>
      </c>
      <c r="N508" s="10">
        <f t="shared" si="7"/>
        <v>86.33075385811036</v>
      </c>
      <c r="O508" s="9" t="s">
        <v>409</v>
      </c>
    </row>
    <row r="509" spans="1:15" ht="12.75" outlineLevel="2">
      <c r="A509" s="13"/>
      <c r="B509" s="14">
        <v>316500</v>
      </c>
      <c r="C509" s="15"/>
      <c r="D509" s="15"/>
      <c r="E509" s="15"/>
      <c r="F509" s="15"/>
      <c r="G509" s="16"/>
      <c r="H509" s="17"/>
      <c r="I509" s="18">
        <f>SUBTOTAL(9,I508:I508)</f>
        <v>10350.2</v>
      </c>
      <c r="J509" s="19">
        <f>SUBTOTAL(9,J508:J508)</f>
        <v>343.102</v>
      </c>
      <c r="K509" s="19">
        <f>SUBTOTAL(9,K508:K508)</f>
        <v>10000</v>
      </c>
      <c r="L509" s="19">
        <f>SUBTOTAL(9,L508:L508)</f>
        <v>9007</v>
      </c>
      <c r="M509" s="19">
        <f>SUBTOTAL(9,M508:M508)</f>
        <v>7775.811</v>
      </c>
      <c r="N509" s="20">
        <f t="shared" si="7"/>
        <v>86.33075385811036</v>
      </c>
      <c r="O509" s="19"/>
    </row>
    <row r="510" spans="1:15" ht="12.75" outlineLevel="3">
      <c r="A510" s="6" t="s">
        <v>128</v>
      </c>
      <c r="B510" s="6" t="s">
        <v>704</v>
      </c>
      <c r="C510" s="6" t="s">
        <v>183</v>
      </c>
      <c r="D510" s="6" t="s">
        <v>119</v>
      </c>
      <c r="E510" s="6" t="s">
        <v>456</v>
      </c>
      <c r="F510" s="7" t="s">
        <v>817</v>
      </c>
      <c r="G510" s="8" t="s">
        <v>419</v>
      </c>
      <c r="H510" s="8" t="s">
        <v>411</v>
      </c>
      <c r="I510" s="9">
        <v>17300</v>
      </c>
      <c r="J510" s="9">
        <v>165</v>
      </c>
      <c r="K510" s="9">
        <v>15000</v>
      </c>
      <c r="L510" s="9">
        <v>328.692</v>
      </c>
      <c r="M510" s="9">
        <v>252.518</v>
      </c>
      <c r="N510" s="10">
        <f t="shared" si="7"/>
        <v>76.8251128716245</v>
      </c>
      <c r="O510" s="9" t="s">
        <v>409</v>
      </c>
    </row>
    <row r="511" spans="1:15" ht="12.75" outlineLevel="3">
      <c r="A511" s="6" t="s">
        <v>128</v>
      </c>
      <c r="B511" s="6" t="s">
        <v>704</v>
      </c>
      <c r="C511" s="6" t="s">
        <v>189</v>
      </c>
      <c r="D511" s="6" t="s">
        <v>119</v>
      </c>
      <c r="E511" s="6" t="s">
        <v>456</v>
      </c>
      <c r="F511" s="7" t="s">
        <v>817</v>
      </c>
      <c r="G511" s="8" t="s">
        <v>419</v>
      </c>
      <c r="H511" s="8" t="s">
        <v>411</v>
      </c>
      <c r="I511" s="9"/>
      <c r="J511" s="9"/>
      <c r="K511" s="9">
        <v>0</v>
      </c>
      <c r="L511" s="9">
        <v>13171.308</v>
      </c>
      <c r="M511" s="9">
        <v>13171.308</v>
      </c>
      <c r="N511" s="10">
        <f t="shared" si="7"/>
        <v>100</v>
      </c>
      <c r="O511" s="9" t="s">
        <v>409</v>
      </c>
    </row>
    <row r="512" spans="1:15" ht="12.75" outlineLevel="2">
      <c r="A512" s="13"/>
      <c r="B512" s="14">
        <v>487000</v>
      </c>
      <c r="C512" s="15"/>
      <c r="D512" s="15"/>
      <c r="E512" s="15"/>
      <c r="F512" s="15"/>
      <c r="G512" s="16"/>
      <c r="H512" s="17"/>
      <c r="I512" s="18">
        <f>SUBTOTAL(9,I510:I511)</f>
        <v>17300</v>
      </c>
      <c r="J512" s="19">
        <f>SUBTOTAL(9,J510:J511)</f>
        <v>165</v>
      </c>
      <c r="K512" s="19">
        <f>SUBTOTAL(9,K510:K511)</f>
        <v>15000</v>
      </c>
      <c r="L512" s="19">
        <f>SUBTOTAL(9,L510:L511)</f>
        <v>13500</v>
      </c>
      <c r="M512" s="19">
        <f>SUBTOTAL(9,M510:M511)</f>
        <v>13423.826000000001</v>
      </c>
      <c r="N512" s="20">
        <f t="shared" si="7"/>
        <v>99.43574814814815</v>
      </c>
      <c r="O512" s="19"/>
    </row>
    <row r="513" spans="1:15" ht="12.75" outlineLevel="1">
      <c r="A513" s="21">
        <v>3632</v>
      </c>
      <c r="B513" s="76" t="s">
        <v>10</v>
      </c>
      <c r="C513" s="77"/>
      <c r="D513" s="77"/>
      <c r="E513" s="77"/>
      <c r="F513" s="77"/>
      <c r="G513" s="77"/>
      <c r="H513" s="78"/>
      <c r="I513" s="29">
        <f>SUBTOTAL(9,I506:I511)</f>
        <v>27650.2</v>
      </c>
      <c r="J513" s="29">
        <f>SUBTOTAL(9,J506:J511)</f>
        <v>508.102</v>
      </c>
      <c r="K513" s="29">
        <f>SUBTOTAL(9,K506:K511)</f>
        <v>25000</v>
      </c>
      <c r="L513" s="29">
        <f>SUBTOTAL(9,L506:L511)</f>
        <v>27782</v>
      </c>
      <c r="M513" s="29">
        <f>SUBTOTAL(9,M506:M511)</f>
        <v>26474.163</v>
      </c>
      <c r="N513" s="30">
        <f t="shared" si="7"/>
        <v>95.29250233964439</v>
      </c>
      <c r="O513" s="29"/>
    </row>
    <row r="514" spans="1:15" ht="12.75" outlineLevel="3">
      <c r="A514" s="6" t="s">
        <v>159</v>
      </c>
      <c r="B514" s="6" t="s">
        <v>705</v>
      </c>
      <c r="C514" s="6" t="s">
        <v>183</v>
      </c>
      <c r="D514" s="6" t="s">
        <v>119</v>
      </c>
      <c r="E514" s="6" t="s">
        <v>456</v>
      </c>
      <c r="F514" s="7" t="s">
        <v>331</v>
      </c>
      <c r="G514" s="8" t="s">
        <v>407</v>
      </c>
      <c r="H514" s="8" t="s">
        <v>405</v>
      </c>
      <c r="I514" s="9">
        <v>131000</v>
      </c>
      <c r="J514" s="9">
        <v>20831.243</v>
      </c>
      <c r="K514" s="9">
        <v>62500</v>
      </c>
      <c r="L514" s="9">
        <v>77347</v>
      </c>
      <c r="M514" s="9">
        <v>77345.239</v>
      </c>
      <c r="N514" s="10">
        <f t="shared" si="7"/>
        <v>99.99772324718477</v>
      </c>
      <c r="O514" s="9" t="s">
        <v>409</v>
      </c>
    </row>
    <row r="515" spans="1:15" ht="12.75" outlineLevel="2">
      <c r="A515" s="13"/>
      <c r="B515" s="14">
        <v>320800</v>
      </c>
      <c r="C515" s="15"/>
      <c r="D515" s="15"/>
      <c r="E515" s="15"/>
      <c r="F515" s="15"/>
      <c r="G515" s="16"/>
      <c r="H515" s="17"/>
      <c r="I515" s="18">
        <f>SUBTOTAL(9,I514:I514)</f>
        <v>131000</v>
      </c>
      <c r="J515" s="19">
        <f>SUBTOTAL(9,J514:J514)</f>
        <v>20831.243</v>
      </c>
      <c r="K515" s="19">
        <f>SUBTOTAL(9,K514:K514)</f>
        <v>62500</v>
      </c>
      <c r="L515" s="19">
        <f>SUBTOTAL(9,L514:L514)</f>
        <v>77347</v>
      </c>
      <c r="M515" s="19">
        <f>SUBTOTAL(9,M514:M514)</f>
        <v>77345.239</v>
      </c>
      <c r="N515" s="20">
        <f t="shared" si="7"/>
        <v>99.99772324718477</v>
      </c>
      <c r="O515" s="19"/>
    </row>
    <row r="516" spans="1:15" ht="12.75" outlineLevel="3">
      <c r="A516" s="6" t="s">
        <v>159</v>
      </c>
      <c r="B516" s="6" t="s">
        <v>706</v>
      </c>
      <c r="C516" s="6" t="s">
        <v>183</v>
      </c>
      <c r="D516" s="6" t="s">
        <v>119</v>
      </c>
      <c r="E516" s="6" t="s">
        <v>456</v>
      </c>
      <c r="F516" s="7" t="s">
        <v>332</v>
      </c>
      <c r="G516" s="8" t="s">
        <v>419</v>
      </c>
      <c r="H516" s="8" t="s">
        <v>406</v>
      </c>
      <c r="I516" s="9">
        <v>3900000</v>
      </c>
      <c r="J516" s="9">
        <v>300000</v>
      </c>
      <c r="K516" s="9">
        <v>736</v>
      </c>
      <c r="L516" s="9">
        <v>350</v>
      </c>
      <c r="M516" s="9">
        <v>165.174</v>
      </c>
      <c r="N516" s="10">
        <f t="shared" si="7"/>
        <v>47.192571428571426</v>
      </c>
      <c r="O516" s="9" t="s">
        <v>440</v>
      </c>
    </row>
    <row r="517" spans="1:15" ht="12.75" outlineLevel="2">
      <c r="A517" s="13"/>
      <c r="B517" s="14">
        <v>495900</v>
      </c>
      <c r="C517" s="15"/>
      <c r="D517" s="15"/>
      <c r="E517" s="15"/>
      <c r="F517" s="15"/>
      <c r="G517" s="16"/>
      <c r="H517" s="17"/>
      <c r="I517" s="18">
        <f>SUBTOTAL(9,I516:I516)</f>
        <v>3900000</v>
      </c>
      <c r="J517" s="19">
        <f>SUBTOTAL(9,J516:J516)</f>
        <v>300000</v>
      </c>
      <c r="K517" s="19">
        <f>SUBTOTAL(9,K516:K516)</f>
        <v>736</v>
      </c>
      <c r="L517" s="19">
        <f>SUBTOTAL(9,L516:L516)</f>
        <v>350</v>
      </c>
      <c r="M517" s="19">
        <f>SUBTOTAL(9,M516:M516)</f>
        <v>165.174</v>
      </c>
      <c r="N517" s="20">
        <f t="shared" si="7"/>
        <v>47.192571428571426</v>
      </c>
      <c r="O517" s="19"/>
    </row>
    <row r="518" spans="1:15" ht="12.75" outlineLevel="1">
      <c r="A518" s="21">
        <v>3633</v>
      </c>
      <c r="B518" s="76" t="s">
        <v>11</v>
      </c>
      <c r="C518" s="77"/>
      <c r="D518" s="77"/>
      <c r="E518" s="77"/>
      <c r="F518" s="77"/>
      <c r="G518" s="77"/>
      <c r="H518" s="78"/>
      <c r="I518" s="29">
        <f>SUBTOTAL(9,I514:I516)</f>
        <v>4031000</v>
      </c>
      <c r="J518" s="29">
        <f>SUBTOTAL(9,J514:J516)</f>
        <v>320831.243</v>
      </c>
      <c r="K518" s="29">
        <f>SUBTOTAL(9,K514:K516)</f>
        <v>63236</v>
      </c>
      <c r="L518" s="29">
        <f>SUBTOTAL(9,L514:L516)</f>
        <v>77697</v>
      </c>
      <c r="M518" s="29">
        <f>SUBTOTAL(9,M514:M516)</f>
        <v>77510.413</v>
      </c>
      <c r="N518" s="30">
        <f t="shared" si="7"/>
        <v>99.75985301877807</v>
      </c>
      <c r="O518" s="29"/>
    </row>
    <row r="519" spans="1:15" ht="12.75" outlineLevel="3">
      <c r="A519" s="6" t="s">
        <v>121</v>
      </c>
      <c r="B519" s="6" t="s">
        <v>707</v>
      </c>
      <c r="C519" s="6" t="s">
        <v>178</v>
      </c>
      <c r="D519" s="6" t="s">
        <v>119</v>
      </c>
      <c r="E519" s="6" t="s">
        <v>449</v>
      </c>
      <c r="F519" s="7" t="s">
        <v>200</v>
      </c>
      <c r="G519" s="8"/>
      <c r="H519" s="8"/>
      <c r="I519" s="9">
        <v>0</v>
      </c>
      <c r="J519" s="9">
        <v>0</v>
      </c>
      <c r="K519" s="9">
        <v>0</v>
      </c>
      <c r="L519" s="9">
        <v>275</v>
      </c>
      <c r="M519" s="9">
        <v>275</v>
      </c>
      <c r="N519" s="10">
        <f t="shared" si="7"/>
        <v>100</v>
      </c>
      <c r="O519" s="9" t="s">
        <v>441</v>
      </c>
    </row>
    <row r="520" spans="1:15" ht="12.75" outlineLevel="2">
      <c r="A520" s="13"/>
      <c r="B520" s="14">
        <v>301299</v>
      </c>
      <c r="C520" s="15"/>
      <c r="D520" s="15"/>
      <c r="E520" s="15"/>
      <c r="F520" s="15"/>
      <c r="G520" s="16"/>
      <c r="H520" s="17"/>
      <c r="I520" s="18">
        <f>SUBTOTAL(9,I519:I519)</f>
        <v>0</v>
      </c>
      <c r="J520" s="19">
        <f>SUBTOTAL(9,J519:J519)</f>
        <v>0</v>
      </c>
      <c r="K520" s="19">
        <f>SUBTOTAL(9,K519:K519)</f>
        <v>0</v>
      </c>
      <c r="L520" s="19">
        <f>SUBTOTAL(9,L519:L519)</f>
        <v>275</v>
      </c>
      <c r="M520" s="19">
        <f>SUBTOTAL(9,M519:M519)</f>
        <v>275</v>
      </c>
      <c r="N520" s="20">
        <f t="shared" si="7"/>
        <v>100</v>
      </c>
      <c r="O520" s="19"/>
    </row>
    <row r="521" spans="1:15" ht="12.75" outlineLevel="3">
      <c r="A521" s="6" t="s">
        <v>121</v>
      </c>
      <c r="B521" s="6" t="s">
        <v>708</v>
      </c>
      <c r="C521" s="6" t="s">
        <v>183</v>
      </c>
      <c r="D521" s="6" t="s">
        <v>119</v>
      </c>
      <c r="E521" s="6" t="s">
        <v>456</v>
      </c>
      <c r="F521" s="7" t="s">
        <v>333</v>
      </c>
      <c r="G521" s="8" t="s">
        <v>406</v>
      </c>
      <c r="H521" s="8" t="s">
        <v>410</v>
      </c>
      <c r="I521" s="9">
        <v>4930</v>
      </c>
      <c r="J521" s="9">
        <v>0</v>
      </c>
      <c r="K521" s="9">
        <v>0</v>
      </c>
      <c r="L521" s="9">
        <v>500</v>
      </c>
      <c r="M521" s="9">
        <v>0</v>
      </c>
      <c r="N521" s="10">
        <f t="shared" si="7"/>
        <v>0</v>
      </c>
      <c r="O521" s="9" t="s">
        <v>409</v>
      </c>
    </row>
    <row r="522" spans="1:15" ht="12.75" outlineLevel="2">
      <c r="A522" s="13"/>
      <c r="B522" s="14">
        <v>502600</v>
      </c>
      <c r="C522" s="15"/>
      <c r="D522" s="15"/>
      <c r="E522" s="15"/>
      <c r="F522" s="15"/>
      <c r="G522" s="16"/>
      <c r="H522" s="17"/>
      <c r="I522" s="18">
        <f>SUBTOTAL(9,I521:I521)</f>
        <v>4930</v>
      </c>
      <c r="J522" s="19">
        <f>SUBTOTAL(9,J521:J521)</f>
        <v>0</v>
      </c>
      <c r="K522" s="19">
        <f>SUBTOTAL(9,K521:K521)</f>
        <v>0</v>
      </c>
      <c r="L522" s="19">
        <f>SUBTOTAL(9,L521:L521)</f>
        <v>500</v>
      </c>
      <c r="M522" s="19">
        <f>SUBTOTAL(9,M521:M521)</f>
        <v>0</v>
      </c>
      <c r="N522" s="20">
        <f t="shared" si="7"/>
        <v>0</v>
      </c>
      <c r="O522" s="19"/>
    </row>
    <row r="523" spans="1:15" ht="12.75" outlineLevel="1">
      <c r="A523" s="21">
        <v>3636</v>
      </c>
      <c r="B523" s="76" t="s">
        <v>12</v>
      </c>
      <c r="C523" s="77"/>
      <c r="D523" s="77"/>
      <c r="E523" s="77"/>
      <c r="F523" s="77"/>
      <c r="G523" s="77"/>
      <c r="H523" s="78"/>
      <c r="I523" s="29">
        <f>SUBTOTAL(9,I519:I521)</f>
        <v>4930</v>
      </c>
      <c r="J523" s="29">
        <f>SUBTOTAL(9,J519:J521)</f>
        <v>0</v>
      </c>
      <c r="K523" s="29">
        <f>SUBTOTAL(9,K519:K521)</f>
        <v>0</v>
      </c>
      <c r="L523" s="29">
        <f>SUBTOTAL(9,L519:L521)</f>
        <v>775</v>
      </c>
      <c r="M523" s="29">
        <f>SUBTOTAL(9,M519:M521)</f>
        <v>275</v>
      </c>
      <c r="N523" s="30">
        <f t="shared" si="7"/>
        <v>35.483870967741936</v>
      </c>
      <c r="O523" s="29"/>
    </row>
    <row r="524" spans="1:15" ht="12.75" outlineLevel="3">
      <c r="A524" s="6" t="s">
        <v>126</v>
      </c>
      <c r="B524" s="6" t="s">
        <v>709</v>
      </c>
      <c r="C524" s="6" t="s">
        <v>185</v>
      </c>
      <c r="D524" s="6" t="s">
        <v>119</v>
      </c>
      <c r="E524" s="6" t="s">
        <v>456</v>
      </c>
      <c r="F524" s="7" t="s">
        <v>818</v>
      </c>
      <c r="G524" s="8" t="s">
        <v>406</v>
      </c>
      <c r="H524" s="8" t="s">
        <v>406</v>
      </c>
      <c r="I524" s="9">
        <v>1100</v>
      </c>
      <c r="J524" s="9">
        <v>0</v>
      </c>
      <c r="K524" s="9">
        <v>0</v>
      </c>
      <c r="L524" s="9">
        <v>1100</v>
      </c>
      <c r="M524" s="9">
        <v>1094.8</v>
      </c>
      <c r="N524" s="10">
        <f t="shared" si="7"/>
        <v>99.52727272727272</v>
      </c>
      <c r="O524" s="9" t="s">
        <v>409</v>
      </c>
    </row>
    <row r="525" spans="1:15" ht="12.75" outlineLevel="3">
      <c r="A525" s="6" t="s">
        <v>126</v>
      </c>
      <c r="B525" s="6" t="s">
        <v>709</v>
      </c>
      <c r="C525" s="6" t="s">
        <v>183</v>
      </c>
      <c r="D525" s="6" t="s">
        <v>119</v>
      </c>
      <c r="E525" s="6" t="s">
        <v>456</v>
      </c>
      <c r="F525" s="7" t="s">
        <v>818</v>
      </c>
      <c r="G525" s="8" t="s">
        <v>406</v>
      </c>
      <c r="H525" s="8" t="s">
        <v>406</v>
      </c>
      <c r="I525" s="9"/>
      <c r="J525" s="9">
        <v>0</v>
      </c>
      <c r="K525" s="9">
        <v>1000</v>
      </c>
      <c r="L525" s="9">
        <v>0</v>
      </c>
      <c r="M525" s="9">
        <v>0</v>
      </c>
      <c r="N525" s="10">
        <f t="shared" si="7"/>
        <v>0</v>
      </c>
      <c r="O525" s="9" t="s">
        <v>409</v>
      </c>
    </row>
    <row r="526" spans="1:15" ht="12.75" outlineLevel="2">
      <c r="A526" s="13"/>
      <c r="B526" s="14">
        <v>307900</v>
      </c>
      <c r="C526" s="15"/>
      <c r="D526" s="15"/>
      <c r="E526" s="15"/>
      <c r="F526" s="15"/>
      <c r="G526" s="16"/>
      <c r="H526" s="17"/>
      <c r="I526" s="18">
        <f>SUBTOTAL(9,I524:I525)</f>
        <v>1100</v>
      </c>
      <c r="J526" s="19">
        <f>SUBTOTAL(9,J524:J525)</f>
        <v>0</v>
      </c>
      <c r="K526" s="19">
        <f>SUBTOTAL(9,K524:K525)</f>
        <v>1000</v>
      </c>
      <c r="L526" s="19">
        <f>SUBTOTAL(9,L524:L525)</f>
        <v>1100</v>
      </c>
      <c r="M526" s="19">
        <f>SUBTOTAL(9,M524:M525)</f>
        <v>1094.8</v>
      </c>
      <c r="N526" s="20">
        <f t="shared" si="7"/>
        <v>99.52727272727272</v>
      </c>
      <c r="O526" s="19"/>
    </row>
    <row r="527" spans="1:15" ht="12.75" outlineLevel="3">
      <c r="A527" s="6" t="s">
        <v>126</v>
      </c>
      <c r="B527" s="6" t="s">
        <v>710</v>
      </c>
      <c r="C527" s="6" t="s">
        <v>183</v>
      </c>
      <c r="D527" s="6" t="s">
        <v>119</v>
      </c>
      <c r="E527" s="6" t="s">
        <v>456</v>
      </c>
      <c r="F527" s="7" t="s">
        <v>838</v>
      </c>
      <c r="G527" s="8"/>
      <c r="H527" s="8"/>
      <c r="I527" s="9">
        <v>0</v>
      </c>
      <c r="J527" s="9">
        <v>1138</v>
      </c>
      <c r="K527" s="9">
        <v>30600</v>
      </c>
      <c r="L527" s="9">
        <v>8462</v>
      </c>
      <c r="M527" s="9">
        <v>7464.923</v>
      </c>
      <c r="N527" s="10">
        <f t="shared" si="7"/>
        <v>88.21700543606713</v>
      </c>
      <c r="O527" s="9" t="s">
        <v>409</v>
      </c>
    </row>
    <row r="528" spans="1:15" ht="12.75" outlineLevel="2">
      <c r="A528" s="13"/>
      <c r="B528" s="14">
        <v>313000</v>
      </c>
      <c r="C528" s="15"/>
      <c r="D528" s="15"/>
      <c r="E528" s="15"/>
      <c r="F528" s="15"/>
      <c r="G528" s="16"/>
      <c r="H528" s="17"/>
      <c r="I528" s="18">
        <f>SUBTOTAL(9,I527:I527)</f>
        <v>0</v>
      </c>
      <c r="J528" s="19">
        <f>SUBTOTAL(9,J527:J527)</f>
        <v>1138</v>
      </c>
      <c r="K528" s="19">
        <f>SUBTOTAL(9,K527:K527)</f>
        <v>30600</v>
      </c>
      <c r="L528" s="19">
        <f>SUBTOTAL(9,L527:L527)</f>
        <v>8462</v>
      </c>
      <c r="M528" s="19">
        <f>SUBTOTAL(9,M527:M527)</f>
        <v>7464.923</v>
      </c>
      <c r="N528" s="20">
        <f t="shared" si="7"/>
        <v>88.21700543606713</v>
      </c>
      <c r="O528" s="19"/>
    </row>
    <row r="529" spans="1:15" ht="12.75" outlineLevel="3">
      <c r="A529" s="6" t="s">
        <v>126</v>
      </c>
      <c r="B529" s="6" t="s">
        <v>711</v>
      </c>
      <c r="C529" s="6" t="s">
        <v>183</v>
      </c>
      <c r="D529" s="6" t="s">
        <v>119</v>
      </c>
      <c r="E529" s="6" t="s">
        <v>460</v>
      </c>
      <c r="F529" s="47" t="s">
        <v>890</v>
      </c>
      <c r="G529" s="8" t="s">
        <v>422</v>
      </c>
      <c r="H529" s="8" t="s">
        <v>406</v>
      </c>
      <c r="I529" s="9">
        <v>19260</v>
      </c>
      <c r="J529" s="9">
        <v>11654.493</v>
      </c>
      <c r="K529" s="9">
        <v>3000</v>
      </c>
      <c r="L529" s="9">
        <v>4605</v>
      </c>
      <c r="M529" s="9">
        <v>4529.138</v>
      </c>
      <c r="N529" s="10">
        <f t="shared" si="7"/>
        <v>98.35261672095548</v>
      </c>
      <c r="O529" s="9" t="s">
        <v>438</v>
      </c>
    </row>
    <row r="530" spans="1:15" ht="12.75" outlineLevel="2">
      <c r="A530" s="13"/>
      <c r="B530" s="14">
        <v>328300</v>
      </c>
      <c r="C530" s="15"/>
      <c r="D530" s="15"/>
      <c r="E530" s="15"/>
      <c r="F530" s="15"/>
      <c r="G530" s="16"/>
      <c r="H530" s="17"/>
      <c r="I530" s="18">
        <f>SUBTOTAL(9,I529:I529)</f>
        <v>19260</v>
      </c>
      <c r="J530" s="19">
        <f>SUBTOTAL(9,J529:J529)</f>
        <v>11654.493</v>
      </c>
      <c r="K530" s="19">
        <f>SUBTOTAL(9,K529:K529)</f>
        <v>3000</v>
      </c>
      <c r="L530" s="19">
        <f>SUBTOTAL(9,L529:L529)</f>
        <v>4605</v>
      </c>
      <c r="M530" s="19">
        <f>SUBTOTAL(9,M529:M529)</f>
        <v>4529.138</v>
      </c>
      <c r="N530" s="20">
        <f t="shared" si="7"/>
        <v>98.35261672095548</v>
      </c>
      <c r="O530" s="19"/>
    </row>
    <row r="531" spans="1:15" ht="12.75" outlineLevel="3">
      <c r="A531" s="6" t="s">
        <v>126</v>
      </c>
      <c r="B531" s="6" t="s">
        <v>712</v>
      </c>
      <c r="C531" s="6" t="s">
        <v>185</v>
      </c>
      <c r="D531" s="6" t="s">
        <v>119</v>
      </c>
      <c r="E531" s="6" t="s">
        <v>451</v>
      </c>
      <c r="F531" s="7" t="s">
        <v>819</v>
      </c>
      <c r="G531" s="8" t="s">
        <v>414</v>
      </c>
      <c r="H531" s="8" t="s">
        <v>405</v>
      </c>
      <c r="I531" s="9">
        <v>65372</v>
      </c>
      <c r="J531" s="9">
        <v>55471.2</v>
      </c>
      <c r="K531" s="9">
        <v>5000</v>
      </c>
      <c r="L531" s="9">
        <v>7073</v>
      </c>
      <c r="M531" s="9">
        <v>6025.88</v>
      </c>
      <c r="N531" s="10">
        <f t="shared" si="7"/>
        <v>85.19553230595221</v>
      </c>
      <c r="O531" s="9" t="s">
        <v>423</v>
      </c>
    </row>
    <row r="532" spans="1:15" ht="12.75" outlineLevel="2">
      <c r="A532" s="13"/>
      <c r="B532" s="14">
        <v>329400</v>
      </c>
      <c r="C532" s="15"/>
      <c r="D532" s="15"/>
      <c r="E532" s="15"/>
      <c r="F532" s="15"/>
      <c r="G532" s="16"/>
      <c r="H532" s="17"/>
      <c r="I532" s="18">
        <f>SUBTOTAL(9,I531:I531)</f>
        <v>65372</v>
      </c>
      <c r="J532" s="19">
        <f>SUBTOTAL(9,J531:J531)</f>
        <v>55471.2</v>
      </c>
      <c r="K532" s="19">
        <f>SUBTOTAL(9,K531:K531)</f>
        <v>5000</v>
      </c>
      <c r="L532" s="19">
        <f>SUBTOTAL(9,L531:L531)</f>
        <v>7073</v>
      </c>
      <c r="M532" s="19">
        <f>SUBTOTAL(9,M531:M531)</f>
        <v>6025.88</v>
      </c>
      <c r="N532" s="20">
        <f t="shared" si="7"/>
        <v>85.19553230595221</v>
      </c>
      <c r="O532" s="19"/>
    </row>
    <row r="533" spans="1:15" ht="12.75" outlineLevel="3">
      <c r="A533" s="6" t="s">
        <v>126</v>
      </c>
      <c r="B533" s="6" t="s">
        <v>713</v>
      </c>
      <c r="C533" s="6" t="s">
        <v>189</v>
      </c>
      <c r="D533" s="6" t="s">
        <v>119</v>
      </c>
      <c r="E533" s="6" t="s">
        <v>454</v>
      </c>
      <c r="F533" s="7" t="s">
        <v>820</v>
      </c>
      <c r="G533" s="8" t="s">
        <v>426</v>
      </c>
      <c r="H533" s="8" t="s">
        <v>406</v>
      </c>
      <c r="I533" s="9">
        <v>3200</v>
      </c>
      <c r="J533" s="9">
        <v>1855.835</v>
      </c>
      <c r="K533" s="9">
        <v>1200</v>
      </c>
      <c r="L533" s="9">
        <v>1200</v>
      </c>
      <c r="M533" s="9">
        <v>66.145</v>
      </c>
      <c r="N533" s="10">
        <f t="shared" si="7"/>
        <v>5.512083333333333</v>
      </c>
      <c r="O533" s="9" t="s">
        <v>408</v>
      </c>
    </row>
    <row r="534" spans="1:15" ht="12.75" outlineLevel="2">
      <c r="A534" s="13"/>
      <c r="B534" s="14">
        <v>341900</v>
      </c>
      <c r="C534" s="15"/>
      <c r="D534" s="15"/>
      <c r="E534" s="15"/>
      <c r="F534" s="15"/>
      <c r="G534" s="16"/>
      <c r="H534" s="17"/>
      <c r="I534" s="18">
        <f>SUBTOTAL(9,I533:I533)</f>
        <v>3200</v>
      </c>
      <c r="J534" s="19">
        <f>SUBTOTAL(9,J533:J533)</f>
        <v>1855.835</v>
      </c>
      <c r="K534" s="19">
        <f>SUBTOTAL(9,K533:K533)</f>
        <v>1200</v>
      </c>
      <c r="L534" s="19">
        <f>SUBTOTAL(9,L533:L533)</f>
        <v>1200</v>
      </c>
      <c r="M534" s="19">
        <f>SUBTOTAL(9,M533:M533)</f>
        <v>66.145</v>
      </c>
      <c r="N534" s="20">
        <f t="shared" si="7"/>
        <v>5.512083333333333</v>
      </c>
      <c r="O534" s="19"/>
    </row>
    <row r="535" spans="1:15" ht="12.75" outlineLevel="3">
      <c r="A535" s="6" t="s">
        <v>126</v>
      </c>
      <c r="B535" s="6" t="s">
        <v>714</v>
      </c>
      <c r="C535" s="6" t="s">
        <v>183</v>
      </c>
      <c r="D535" s="6" t="s">
        <v>119</v>
      </c>
      <c r="E535" s="6" t="s">
        <v>459</v>
      </c>
      <c r="F535" s="7" t="s">
        <v>366</v>
      </c>
      <c r="G535" s="8"/>
      <c r="H535" s="8"/>
      <c r="I535" s="9">
        <v>0</v>
      </c>
      <c r="J535" s="9">
        <v>91842</v>
      </c>
      <c r="K535" s="9">
        <v>0</v>
      </c>
      <c r="L535" s="9">
        <v>1468</v>
      </c>
      <c r="M535" s="9">
        <v>1468</v>
      </c>
      <c r="N535" s="10">
        <f t="shared" si="7"/>
        <v>100</v>
      </c>
      <c r="O535" s="9" t="s">
        <v>442</v>
      </c>
    </row>
    <row r="536" spans="1:15" ht="12.75" outlineLevel="3">
      <c r="A536" s="6" t="s">
        <v>126</v>
      </c>
      <c r="B536" s="6" t="s">
        <v>714</v>
      </c>
      <c r="C536" s="6" t="s">
        <v>189</v>
      </c>
      <c r="D536" s="6" t="s">
        <v>119</v>
      </c>
      <c r="E536" s="6" t="s">
        <v>458</v>
      </c>
      <c r="F536" s="7" t="s">
        <v>366</v>
      </c>
      <c r="G536" s="8"/>
      <c r="H536" s="8"/>
      <c r="I536" s="9">
        <v>0</v>
      </c>
      <c r="J536" s="9"/>
      <c r="K536" s="9">
        <v>20000</v>
      </c>
      <c r="L536" s="9">
        <v>0</v>
      </c>
      <c r="M536" s="9">
        <v>0</v>
      </c>
      <c r="N536" s="10">
        <f t="shared" si="7"/>
        <v>0</v>
      </c>
      <c r="O536" s="9" t="s">
        <v>442</v>
      </c>
    </row>
    <row r="537" spans="1:15" ht="12.75" outlineLevel="3">
      <c r="A537" s="6" t="s">
        <v>126</v>
      </c>
      <c r="B537" s="6" t="s">
        <v>714</v>
      </c>
      <c r="C537" s="6" t="s">
        <v>189</v>
      </c>
      <c r="D537" s="6" t="s">
        <v>119</v>
      </c>
      <c r="E537" s="6" t="s">
        <v>459</v>
      </c>
      <c r="F537" s="7" t="s">
        <v>366</v>
      </c>
      <c r="G537" s="8"/>
      <c r="H537" s="8"/>
      <c r="I537" s="9">
        <v>0</v>
      </c>
      <c r="J537" s="9"/>
      <c r="K537" s="9">
        <v>0</v>
      </c>
      <c r="L537" s="9">
        <v>49168</v>
      </c>
      <c r="M537" s="9">
        <v>42503.571</v>
      </c>
      <c r="N537" s="10">
        <f t="shared" si="7"/>
        <v>86.44559672958022</v>
      </c>
      <c r="O537" s="9" t="s">
        <v>442</v>
      </c>
    </row>
    <row r="538" spans="1:15" ht="12.75" outlineLevel="2">
      <c r="A538" s="13"/>
      <c r="B538" s="14">
        <v>343700</v>
      </c>
      <c r="C538" s="15"/>
      <c r="D538" s="15"/>
      <c r="E538" s="15"/>
      <c r="F538" s="15"/>
      <c r="G538" s="16"/>
      <c r="H538" s="17"/>
      <c r="I538" s="18">
        <f>SUBTOTAL(9,I535:I537)</f>
        <v>0</v>
      </c>
      <c r="J538" s="19">
        <f>SUBTOTAL(9,J535:J537)</f>
        <v>91842</v>
      </c>
      <c r="K538" s="19">
        <f>SUBTOTAL(9,K535:K537)</f>
        <v>20000</v>
      </c>
      <c r="L538" s="19">
        <f>SUBTOTAL(9,L535:L537)</f>
        <v>50636</v>
      </c>
      <c r="M538" s="19">
        <f>SUBTOTAL(9,M535:M537)</f>
        <v>43971.571</v>
      </c>
      <c r="N538" s="20">
        <f t="shared" si="7"/>
        <v>86.83855557311004</v>
      </c>
      <c r="O538" s="19"/>
    </row>
    <row r="539" spans="1:15" ht="12.75" outlineLevel="3">
      <c r="A539" s="6" t="s">
        <v>126</v>
      </c>
      <c r="B539" s="6" t="s">
        <v>715</v>
      </c>
      <c r="C539" s="6" t="s">
        <v>185</v>
      </c>
      <c r="D539" s="6" t="s">
        <v>119</v>
      </c>
      <c r="E539" s="6" t="s">
        <v>451</v>
      </c>
      <c r="F539" s="7" t="s">
        <v>821</v>
      </c>
      <c r="G539" s="8"/>
      <c r="H539" s="8"/>
      <c r="I539" s="9">
        <v>0</v>
      </c>
      <c r="J539" s="9">
        <v>65392.033</v>
      </c>
      <c r="K539" s="9">
        <v>0</v>
      </c>
      <c r="L539" s="9">
        <v>8927</v>
      </c>
      <c r="M539" s="9">
        <v>4638.39</v>
      </c>
      <c r="N539" s="10">
        <f t="shared" si="7"/>
        <v>51.95911280385348</v>
      </c>
      <c r="O539" s="9" t="s">
        <v>423</v>
      </c>
    </row>
    <row r="540" spans="1:15" ht="12.75" outlineLevel="3">
      <c r="A540" s="6" t="s">
        <v>126</v>
      </c>
      <c r="B540" s="6" t="s">
        <v>715</v>
      </c>
      <c r="C540" s="6" t="s">
        <v>185</v>
      </c>
      <c r="D540" s="6" t="s">
        <v>205</v>
      </c>
      <c r="E540" s="6" t="s">
        <v>451</v>
      </c>
      <c r="F540" s="7" t="s">
        <v>821</v>
      </c>
      <c r="G540" s="8"/>
      <c r="H540" s="8"/>
      <c r="I540" s="9">
        <v>0</v>
      </c>
      <c r="J540" s="9"/>
      <c r="K540" s="9">
        <v>0</v>
      </c>
      <c r="L540" s="9">
        <v>165</v>
      </c>
      <c r="M540" s="9">
        <v>0</v>
      </c>
      <c r="N540" s="10">
        <f t="shared" si="7"/>
        <v>0</v>
      </c>
      <c r="O540" s="9" t="s">
        <v>423</v>
      </c>
    </row>
    <row r="541" spans="1:15" ht="12.75" outlineLevel="3">
      <c r="A541" s="6" t="s">
        <v>126</v>
      </c>
      <c r="B541" s="6" t="s">
        <v>715</v>
      </c>
      <c r="C541" s="6" t="s">
        <v>185</v>
      </c>
      <c r="D541" s="6" t="s">
        <v>206</v>
      </c>
      <c r="E541" s="6" t="s">
        <v>451</v>
      </c>
      <c r="F541" s="7" t="s">
        <v>821</v>
      </c>
      <c r="G541" s="8"/>
      <c r="H541" s="8"/>
      <c r="I541" s="9">
        <v>0</v>
      </c>
      <c r="J541" s="9"/>
      <c r="K541" s="9">
        <v>0</v>
      </c>
      <c r="L541" s="9">
        <v>935</v>
      </c>
      <c r="M541" s="9">
        <v>0</v>
      </c>
      <c r="N541" s="10">
        <f t="shared" si="7"/>
        <v>0</v>
      </c>
      <c r="O541" s="9" t="s">
        <v>423</v>
      </c>
    </row>
    <row r="542" spans="1:15" ht="12.75" outlineLevel="3">
      <c r="A542" s="6" t="s">
        <v>126</v>
      </c>
      <c r="B542" s="6" t="s">
        <v>715</v>
      </c>
      <c r="C542" s="6" t="s">
        <v>183</v>
      </c>
      <c r="D542" s="6" t="s">
        <v>119</v>
      </c>
      <c r="E542" s="6" t="s">
        <v>451</v>
      </c>
      <c r="F542" s="7" t="s">
        <v>821</v>
      </c>
      <c r="G542" s="8"/>
      <c r="H542" s="8"/>
      <c r="I542" s="9">
        <v>0</v>
      </c>
      <c r="J542" s="9"/>
      <c r="K542" s="9">
        <v>10100</v>
      </c>
      <c r="L542" s="9">
        <v>0</v>
      </c>
      <c r="M542" s="9">
        <v>0</v>
      </c>
      <c r="N542" s="10">
        <f t="shared" si="7"/>
        <v>0</v>
      </c>
      <c r="O542" s="9" t="s">
        <v>423</v>
      </c>
    </row>
    <row r="543" spans="1:15" ht="12.75" outlineLevel="2">
      <c r="A543" s="13"/>
      <c r="B543" s="14">
        <v>491400</v>
      </c>
      <c r="C543" s="15"/>
      <c r="D543" s="15"/>
      <c r="E543" s="15"/>
      <c r="F543" s="15"/>
      <c r="G543" s="16"/>
      <c r="H543" s="17"/>
      <c r="I543" s="18">
        <f>SUBTOTAL(9,I539:I542)</f>
        <v>0</v>
      </c>
      <c r="J543" s="19">
        <f>SUBTOTAL(9,J539:J542)</f>
        <v>65392.033</v>
      </c>
      <c r="K543" s="19">
        <f>SUBTOTAL(9,K539:K542)</f>
        <v>10100</v>
      </c>
      <c r="L543" s="19">
        <f>SUBTOTAL(9,L539:L542)</f>
        <v>10027</v>
      </c>
      <c r="M543" s="19">
        <f>SUBTOTAL(9,M539:M542)</f>
        <v>4638.39</v>
      </c>
      <c r="N543" s="20">
        <f t="shared" si="7"/>
        <v>46.259000698115095</v>
      </c>
      <c r="O543" s="19"/>
    </row>
    <row r="544" spans="1:15" ht="12.75" outlineLevel="3">
      <c r="A544" s="6" t="s">
        <v>126</v>
      </c>
      <c r="B544" s="6" t="s">
        <v>716</v>
      </c>
      <c r="C544" s="6" t="s">
        <v>183</v>
      </c>
      <c r="D544" s="6" t="s">
        <v>119</v>
      </c>
      <c r="E544" s="6" t="s">
        <v>459</v>
      </c>
      <c r="F544" s="7" t="s">
        <v>367</v>
      </c>
      <c r="G544" s="8"/>
      <c r="H544" s="8"/>
      <c r="I544" s="9">
        <v>0</v>
      </c>
      <c r="J544" s="9">
        <v>297452.624</v>
      </c>
      <c r="K544" s="9">
        <v>0</v>
      </c>
      <c r="L544" s="9">
        <v>404</v>
      </c>
      <c r="M544" s="9">
        <v>403.425</v>
      </c>
      <c r="N544" s="10">
        <f t="shared" si="7"/>
        <v>99.85767326732675</v>
      </c>
      <c r="O544" s="9" t="s">
        <v>442</v>
      </c>
    </row>
    <row r="545" spans="1:15" ht="12.75" outlineLevel="3">
      <c r="A545" s="6" t="s">
        <v>126</v>
      </c>
      <c r="B545" s="6" t="s">
        <v>716</v>
      </c>
      <c r="C545" s="6" t="s">
        <v>189</v>
      </c>
      <c r="D545" s="6" t="s">
        <v>119</v>
      </c>
      <c r="E545" s="6" t="s">
        <v>458</v>
      </c>
      <c r="F545" s="7" t="s">
        <v>367</v>
      </c>
      <c r="G545" s="8"/>
      <c r="H545" s="8"/>
      <c r="I545" s="9">
        <v>0</v>
      </c>
      <c r="J545" s="9"/>
      <c r="K545" s="9">
        <v>10000</v>
      </c>
      <c r="L545" s="9">
        <v>0</v>
      </c>
      <c r="M545" s="9">
        <v>0</v>
      </c>
      <c r="N545" s="10">
        <f t="shared" si="7"/>
        <v>0</v>
      </c>
      <c r="O545" s="9" t="s">
        <v>442</v>
      </c>
    </row>
    <row r="546" spans="1:15" ht="12.75" outlineLevel="3">
      <c r="A546" s="6" t="s">
        <v>126</v>
      </c>
      <c r="B546" s="6" t="s">
        <v>716</v>
      </c>
      <c r="C546" s="6" t="s">
        <v>189</v>
      </c>
      <c r="D546" s="6" t="s">
        <v>119</v>
      </c>
      <c r="E546" s="6" t="s">
        <v>460</v>
      </c>
      <c r="F546" s="7" t="s">
        <v>367</v>
      </c>
      <c r="G546" s="8"/>
      <c r="H546" s="8"/>
      <c r="I546" s="9">
        <v>0</v>
      </c>
      <c r="J546" s="9"/>
      <c r="K546" s="9">
        <v>0</v>
      </c>
      <c r="L546" s="9">
        <v>20047</v>
      </c>
      <c r="M546" s="9">
        <v>18405.927</v>
      </c>
      <c r="N546" s="10">
        <f t="shared" si="7"/>
        <v>91.81387239986033</v>
      </c>
      <c r="O546" s="9" t="s">
        <v>442</v>
      </c>
    </row>
    <row r="547" spans="1:15" ht="12.75" outlineLevel="2">
      <c r="A547" s="13"/>
      <c r="B547" s="14">
        <v>491500</v>
      </c>
      <c r="C547" s="15"/>
      <c r="D547" s="15"/>
      <c r="E547" s="15"/>
      <c r="F547" s="15"/>
      <c r="G547" s="16"/>
      <c r="H547" s="17"/>
      <c r="I547" s="18">
        <f>SUBTOTAL(9,I544:I546)</f>
        <v>0</v>
      </c>
      <c r="J547" s="19">
        <f>SUBTOTAL(9,J544:J546)</f>
        <v>297452.624</v>
      </c>
      <c r="K547" s="19">
        <f>SUBTOTAL(9,K544:K546)</f>
        <v>10000</v>
      </c>
      <c r="L547" s="19">
        <f>SUBTOTAL(9,L544:L546)</f>
        <v>20451</v>
      </c>
      <c r="M547" s="19">
        <f>SUBTOTAL(9,M544:M546)</f>
        <v>18809.352</v>
      </c>
      <c r="N547" s="20">
        <f t="shared" si="7"/>
        <v>91.97277394748423</v>
      </c>
      <c r="O547" s="19"/>
    </row>
    <row r="548" spans="1:15" ht="12.75" outlineLevel="3">
      <c r="A548" s="6" t="s">
        <v>126</v>
      </c>
      <c r="B548" s="6" t="s">
        <v>717</v>
      </c>
      <c r="C548" s="6" t="s">
        <v>193</v>
      </c>
      <c r="D548" s="6" t="s">
        <v>199</v>
      </c>
      <c r="E548" s="6" t="s">
        <v>458</v>
      </c>
      <c r="F548" s="7" t="s">
        <v>368</v>
      </c>
      <c r="G548" s="8"/>
      <c r="H548" s="8"/>
      <c r="I548" s="9">
        <v>0</v>
      </c>
      <c r="J548" s="9">
        <v>0</v>
      </c>
      <c r="K548" s="9">
        <v>250000</v>
      </c>
      <c r="L548" s="9">
        <v>1080</v>
      </c>
      <c r="M548" s="9">
        <v>0</v>
      </c>
      <c r="N548" s="10">
        <f t="shared" si="7"/>
        <v>0</v>
      </c>
      <c r="O548" s="9" t="s">
        <v>432</v>
      </c>
    </row>
    <row r="549" spans="1:15" ht="12.75" outlineLevel="2">
      <c r="A549" s="13"/>
      <c r="B549" s="14">
        <v>492500</v>
      </c>
      <c r="C549" s="15"/>
      <c r="D549" s="15"/>
      <c r="E549" s="15"/>
      <c r="F549" s="15"/>
      <c r="G549" s="16"/>
      <c r="H549" s="17"/>
      <c r="I549" s="18">
        <f>SUBTOTAL(9,I548:I548)</f>
        <v>0</v>
      </c>
      <c r="J549" s="19">
        <f>SUBTOTAL(9,J548:J548)</f>
        <v>0</v>
      </c>
      <c r="K549" s="19">
        <f>SUBTOTAL(9,K548:K548)</f>
        <v>250000</v>
      </c>
      <c r="L549" s="19">
        <f>SUBTOTAL(9,L548:L548)</f>
        <v>1080</v>
      </c>
      <c r="M549" s="19">
        <f>SUBTOTAL(9,M548:M548)</f>
        <v>0</v>
      </c>
      <c r="N549" s="20">
        <f t="shared" si="7"/>
        <v>0</v>
      </c>
      <c r="O549" s="19"/>
    </row>
    <row r="550" spans="1:15" ht="12.75" outlineLevel="3">
      <c r="A550" s="6" t="s">
        <v>126</v>
      </c>
      <c r="B550" s="6" t="s">
        <v>718</v>
      </c>
      <c r="C550" s="6" t="s">
        <v>183</v>
      </c>
      <c r="D550" s="6" t="s">
        <v>119</v>
      </c>
      <c r="E550" s="6" t="s">
        <v>460</v>
      </c>
      <c r="F550" s="7" t="s">
        <v>369</v>
      </c>
      <c r="G550" s="8" t="s">
        <v>407</v>
      </c>
      <c r="H550" s="8" t="s">
        <v>406</v>
      </c>
      <c r="I550" s="9">
        <v>3500</v>
      </c>
      <c r="J550" s="9">
        <v>3055.269</v>
      </c>
      <c r="K550" s="9">
        <v>50</v>
      </c>
      <c r="L550" s="9">
        <v>50</v>
      </c>
      <c r="M550" s="9">
        <v>42</v>
      </c>
      <c r="N550" s="10">
        <f t="shared" si="7"/>
        <v>84</v>
      </c>
      <c r="O550" s="9" t="s">
        <v>438</v>
      </c>
    </row>
    <row r="551" spans="1:15" ht="12.75" outlineLevel="2">
      <c r="A551" s="13"/>
      <c r="B551" s="14">
        <v>500300</v>
      </c>
      <c r="C551" s="15"/>
      <c r="D551" s="15"/>
      <c r="E551" s="15"/>
      <c r="F551" s="15"/>
      <c r="G551" s="16"/>
      <c r="H551" s="17"/>
      <c r="I551" s="18">
        <f>SUBTOTAL(9,I550:I550)</f>
        <v>3500</v>
      </c>
      <c r="J551" s="19">
        <f>SUBTOTAL(9,J550:J550)</f>
        <v>3055.269</v>
      </c>
      <c r="K551" s="19">
        <f>SUBTOTAL(9,K550:K550)</f>
        <v>50</v>
      </c>
      <c r="L551" s="19">
        <f>SUBTOTAL(9,L550:L550)</f>
        <v>50</v>
      </c>
      <c r="M551" s="19">
        <f>SUBTOTAL(9,M550:M550)</f>
        <v>42</v>
      </c>
      <c r="N551" s="20">
        <f t="shared" si="7"/>
        <v>84</v>
      </c>
      <c r="O551" s="19"/>
    </row>
    <row r="552" spans="1:15" ht="12.75" outlineLevel="3">
      <c r="A552" s="6" t="s">
        <v>126</v>
      </c>
      <c r="B552" s="6" t="s">
        <v>719</v>
      </c>
      <c r="C552" s="6" t="s">
        <v>183</v>
      </c>
      <c r="D552" s="6" t="s">
        <v>119</v>
      </c>
      <c r="E552" s="6" t="s">
        <v>460</v>
      </c>
      <c r="F552" s="7" t="s">
        <v>370</v>
      </c>
      <c r="G552" s="8" t="s">
        <v>406</v>
      </c>
      <c r="H552" s="8" t="s">
        <v>405</v>
      </c>
      <c r="I552" s="9">
        <v>5364</v>
      </c>
      <c r="J552" s="9">
        <v>0</v>
      </c>
      <c r="K552" s="9">
        <v>5364</v>
      </c>
      <c r="L552" s="9">
        <v>1000</v>
      </c>
      <c r="M552" s="9">
        <v>0</v>
      </c>
      <c r="N552" s="10">
        <f t="shared" si="7"/>
        <v>0</v>
      </c>
      <c r="O552" s="9" t="s">
        <v>438</v>
      </c>
    </row>
    <row r="553" spans="1:15" ht="12.75" outlineLevel="2">
      <c r="A553" s="13"/>
      <c r="B553" s="14">
        <v>501300</v>
      </c>
      <c r="C553" s="15"/>
      <c r="D553" s="15"/>
      <c r="E553" s="15"/>
      <c r="F553" s="15"/>
      <c r="G553" s="16"/>
      <c r="H553" s="17"/>
      <c r="I553" s="18">
        <f>SUBTOTAL(9,I552:I552)</f>
        <v>5364</v>
      </c>
      <c r="J553" s="19">
        <f>SUBTOTAL(9,J552:J552)</f>
        <v>0</v>
      </c>
      <c r="K553" s="19">
        <f>SUBTOTAL(9,K552:K552)</f>
        <v>5364</v>
      </c>
      <c r="L553" s="19">
        <f>SUBTOTAL(9,L552:L552)</f>
        <v>1000</v>
      </c>
      <c r="M553" s="19">
        <f>SUBTOTAL(9,M552:M552)</f>
        <v>0</v>
      </c>
      <c r="N553" s="20">
        <f t="shared" si="7"/>
        <v>0</v>
      </c>
      <c r="O553" s="19"/>
    </row>
    <row r="554" spans="1:15" ht="12.75" outlineLevel="1">
      <c r="A554" s="21">
        <v>3639</v>
      </c>
      <c r="B554" s="76" t="s">
        <v>13</v>
      </c>
      <c r="C554" s="77"/>
      <c r="D554" s="77"/>
      <c r="E554" s="77"/>
      <c r="F554" s="77"/>
      <c r="G554" s="77"/>
      <c r="H554" s="78"/>
      <c r="I554" s="29">
        <f>SUBTOTAL(9,I524:I552)</f>
        <v>97796</v>
      </c>
      <c r="J554" s="29">
        <f>SUBTOTAL(9,J524:J552)</f>
        <v>527861.454</v>
      </c>
      <c r="K554" s="29">
        <f>SUBTOTAL(9,K524:K552)</f>
        <v>336314</v>
      </c>
      <c r="L554" s="29">
        <f>SUBTOTAL(9,L524:L552)</f>
        <v>105684</v>
      </c>
      <c r="M554" s="29">
        <f>SUBTOTAL(9,M524:M552)</f>
        <v>86642.19900000001</v>
      </c>
      <c r="N554" s="30">
        <f t="shared" si="7"/>
        <v>81.98232371976837</v>
      </c>
      <c r="O554" s="29"/>
    </row>
    <row r="555" spans="1:15" ht="12.75" outlineLevel="3">
      <c r="A555" s="6" t="s">
        <v>129</v>
      </c>
      <c r="B555" s="6" t="s">
        <v>720</v>
      </c>
      <c r="C555" s="6" t="s">
        <v>180</v>
      </c>
      <c r="D555" s="6" t="s">
        <v>119</v>
      </c>
      <c r="E555" s="6" t="s">
        <v>452</v>
      </c>
      <c r="F555" s="7" t="s">
        <v>209</v>
      </c>
      <c r="G555" s="8"/>
      <c r="H555" s="8"/>
      <c r="I555" s="9">
        <v>2142</v>
      </c>
      <c r="J555" s="9">
        <v>0</v>
      </c>
      <c r="K555" s="9">
        <v>0</v>
      </c>
      <c r="L555" s="9">
        <v>2142</v>
      </c>
      <c r="M555" s="9">
        <v>1837.295</v>
      </c>
      <c r="N555" s="10">
        <f t="shared" si="7"/>
        <v>85.77474323062559</v>
      </c>
      <c r="O555" s="9" t="s">
        <v>439</v>
      </c>
    </row>
    <row r="556" spans="1:15" ht="12.75" outlineLevel="2">
      <c r="A556" s="13"/>
      <c r="B556" s="14">
        <v>300100</v>
      </c>
      <c r="C556" s="15"/>
      <c r="D556" s="15"/>
      <c r="E556" s="15"/>
      <c r="F556" s="15"/>
      <c r="G556" s="16"/>
      <c r="H556" s="17"/>
      <c r="I556" s="18">
        <f>SUBTOTAL(9,I555:I555)</f>
        <v>2142</v>
      </c>
      <c r="J556" s="19">
        <f>SUBTOTAL(9,J555:J555)</f>
        <v>0</v>
      </c>
      <c r="K556" s="19">
        <f>SUBTOTAL(9,K555:K555)</f>
        <v>0</v>
      </c>
      <c r="L556" s="19">
        <f>SUBTOTAL(9,L555:L555)</f>
        <v>2142</v>
      </c>
      <c r="M556" s="19">
        <f>SUBTOTAL(9,M555:M555)</f>
        <v>1837.295</v>
      </c>
      <c r="N556" s="20">
        <f t="shared" si="7"/>
        <v>85.77474323062559</v>
      </c>
      <c r="O556" s="19"/>
    </row>
    <row r="557" spans="1:15" ht="12.75" outlineLevel="1">
      <c r="A557" s="21">
        <v>3716</v>
      </c>
      <c r="B557" s="76" t="s">
        <v>14</v>
      </c>
      <c r="C557" s="77"/>
      <c r="D557" s="77"/>
      <c r="E557" s="77"/>
      <c r="F557" s="77"/>
      <c r="G557" s="77"/>
      <c r="H557" s="78"/>
      <c r="I557" s="29">
        <f>SUBTOTAL(9,I555:I555)</f>
        <v>2142</v>
      </c>
      <c r="J557" s="29">
        <f>SUBTOTAL(9,J555:J555)</f>
        <v>0</v>
      </c>
      <c r="K557" s="29">
        <f>SUBTOTAL(9,K555:K555)</f>
        <v>0</v>
      </c>
      <c r="L557" s="29">
        <f>SUBTOTAL(9,L555:L555)</f>
        <v>2142</v>
      </c>
      <c r="M557" s="29">
        <f>SUBTOTAL(9,M555:M555)</f>
        <v>1837.295</v>
      </c>
      <c r="N557" s="30">
        <f t="shared" si="7"/>
        <v>85.77474323062559</v>
      </c>
      <c r="O557" s="29"/>
    </row>
    <row r="558" spans="1:15" ht="12.75" outlineLevel="3">
      <c r="A558" s="6" t="s">
        <v>160</v>
      </c>
      <c r="B558" s="6" t="s">
        <v>721</v>
      </c>
      <c r="C558" s="6" t="s">
        <v>183</v>
      </c>
      <c r="D558" s="6" t="s">
        <v>119</v>
      </c>
      <c r="E558" s="6" t="s">
        <v>456</v>
      </c>
      <c r="F558" s="7" t="s">
        <v>822</v>
      </c>
      <c r="G558" s="8" t="s">
        <v>406</v>
      </c>
      <c r="H558" s="8" t="s">
        <v>406</v>
      </c>
      <c r="I558" s="9">
        <v>500</v>
      </c>
      <c r="J558" s="9">
        <v>0</v>
      </c>
      <c r="K558" s="9">
        <v>500</v>
      </c>
      <c r="L558" s="9">
        <v>250</v>
      </c>
      <c r="M558" s="9">
        <v>20.825</v>
      </c>
      <c r="N558" s="10">
        <f t="shared" si="7"/>
        <v>8.33</v>
      </c>
      <c r="O558" s="9" t="s">
        <v>409</v>
      </c>
    </row>
    <row r="559" spans="1:15" ht="12.75" outlineLevel="2">
      <c r="A559" s="13"/>
      <c r="B559" s="14">
        <v>309300</v>
      </c>
      <c r="C559" s="15"/>
      <c r="D559" s="15"/>
      <c r="E559" s="15"/>
      <c r="F559" s="15"/>
      <c r="G559" s="16"/>
      <c r="H559" s="17"/>
      <c r="I559" s="18">
        <f>SUBTOTAL(9,I558:I558)</f>
        <v>500</v>
      </c>
      <c r="J559" s="19">
        <f>SUBTOTAL(9,J558:J558)</f>
        <v>0</v>
      </c>
      <c r="K559" s="19">
        <f>SUBTOTAL(9,K558:K558)</f>
        <v>500</v>
      </c>
      <c r="L559" s="19">
        <f>SUBTOTAL(9,L558:L558)</f>
        <v>250</v>
      </c>
      <c r="M559" s="19">
        <f>SUBTOTAL(9,M558:M558)</f>
        <v>20.825</v>
      </c>
      <c r="N559" s="20">
        <f t="shared" si="7"/>
        <v>8.33</v>
      </c>
      <c r="O559" s="19"/>
    </row>
    <row r="560" spans="1:15" ht="12.75" outlineLevel="3">
      <c r="A560" s="6" t="s">
        <v>160</v>
      </c>
      <c r="B560" s="6" t="s">
        <v>722</v>
      </c>
      <c r="C560" s="6" t="s">
        <v>183</v>
      </c>
      <c r="D560" s="6" t="s">
        <v>119</v>
      </c>
      <c r="E560" s="6" t="s">
        <v>456</v>
      </c>
      <c r="F560" s="7" t="s">
        <v>334</v>
      </c>
      <c r="G560" s="8" t="s">
        <v>406</v>
      </c>
      <c r="H560" s="8" t="s">
        <v>410</v>
      </c>
      <c r="I560" s="9">
        <v>20000</v>
      </c>
      <c r="J560" s="9">
        <v>0</v>
      </c>
      <c r="K560" s="9">
        <v>1400</v>
      </c>
      <c r="L560" s="9">
        <v>0</v>
      </c>
      <c r="M560" s="9">
        <v>0</v>
      </c>
      <c r="N560" s="10">
        <f t="shared" si="7"/>
        <v>0</v>
      </c>
      <c r="O560" s="9" t="s">
        <v>409</v>
      </c>
    </row>
    <row r="561" spans="1:15" ht="12.75" outlineLevel="2">
      <c r="A561" s="13"/>
      <c r="B561" s="14">
        <v>500700</v>
      </c>
      <c r="C561" s="15"/>
      <c r="D561" s="15"/>
      <c r="E561" s="15"/>
      <c r="F561" s="15"/>
      <c r="G561" s="16"/>
      <c r="H561" s="17"/>
      <c r="I561" s="18">
        <f>SUBTOTAL(9,I560:I560)</f>
        <v>20000</v>
      </c>
      <c r="J561" s="19">
        <f>SUBTOTAL(9,J560:J560)</f>
        <v>0</v>
      </c>
      <c r="K561" s="19">
        <f>SUBTOTAL(9,K560:K560)</f>
        <v>1400</v>
      </c>
      <c r="L561" s="19">
        <f>SUBTOTAL(9,L560:L560)</f>
        <v>0</v>
      </c>
      <c r="M561" s="19">
        <f>SUBTOTAL(9,M560:M560)</f>
        <v>0</v>
      </c>
      <c r="N561" s="20">
        <f t="shared" si="7"/>
        <v>0</v>
      </c>
      <c r="O561" s="19"/>
    </row>
    <row r="562" spans="1:15" ht="12.75" outlineLevel="1">
      <c r="A562" s="21">
        <v>3725</v>
      </c>
      <c r="B562" s="76" t="s">
        <v>15</v>
      </c>
      <c r="C562" s="77"/>
      <c r="D562" s="77"/>
      <c r="E562" s="77"/>
      <c r="F562" s="77"/>
      <c r="G562" s="77"/>
      <c r="H562" s="78"/>
      <c r="I562" s="29">
        <f>SUBTOTAL(9,I558:I560)</f>
        <v>20500</v>
      </c>
      <c r="J562" s="29">
        <f>SUBTOTAL(9,J558:J560)</f>
        <v>0</v>
      </c>
      <c r="K562" s="29">
        <f>SUBTOTAL(9,K558:K560)</f>
        <v>1900</v>
      </c>
      <c r="L562" s="29">
        <f>SUBTOTAL(9,L558:L560)</f>
        <v>250</v>
      </c>
      <c r="M562" s="29">
        <f>SUBTOTAL(9,M558:M560)</f>
        <v>20.825</v>
      </c>
      <c r="N562" s="30">
        <f t="shared" si="7"/>
        <v>8.33</v>
      </c>
      <c r="O562" s="29"/>
    </row>
    <row r="563" spans="1:15" ht="12.75" outlineLevel="3">
      <c r="A563" s="6" t="s">
        <v>161</v>
      </c>
      <c r="B563" s="6" t="s">
        <v>723</v>
      </c>
      <c r="C563" s="6" t="s">
        <v>183</v>
      </c>
      <c r="D563" s="6" t="s">
        <v>119</v>
      </c>
      <c r="E563" s="6" t="s">
        <v>456</v>
      </c>
      <c r="F563" s="7" t="s">
        <v>335</v>
      </c>
      <c r="G563" s="8" t="s">
        <v>406</v>
      </c>
      <c r="H563" s="8" t="s">
        <v>411</v>
      </c>
      <c r="I563" s="9">
        <v>28550</v>
      </c>
      <c r="J563" s="9">
        <v>0</v>
      </c>
      <c r="K563" s="9">
        <v>4000</v>
      </c>
      <c r="L563" s="9">
        <v>10550</v>
      </c>
      <c r="M563" s="9">
        <v>590.785</v>
      </c>
      <c r="N563" s="10">
        <f t="shared" si="7"/>
        <v>5.599857819905213</v>
      </c>
      <c r="O563" s="9" t="s">
        <v>409</v>
      </c>
    </row>
    <row r="564" spans="1:15" ht="12.75" outlineLevel="2">
      <c r="A564" s="13"/>
      <c r="B564" s="14">
        <v>309500</v>
      </c>
      <c r="C564" s="15"/>
      <c r="D564" s="15"/>
      <c r="E564" s="15"/>
      <c r="F564" s="15"/>
      <c r="G564" s="16"/>
      <c r="H564" s="17"/>
      <c r="I564" s="18">
        <f>SUBTOTAL(9,I563:I563)</f>
        <v>28550</v>
      </c>
      <c r="J564" s="19">
        <f>SUBTOTAL(9,J563:J563)</f>
        <v>0</v>
      </c>
      <c r="K564" s="19">
        <f>SUBTOTAL(9,K563:K563)</f>
        <v>4000</v>
      </c>
      <c r="L564" s="19">
        <f>SUBTOTAL(9,L563:L563)</f>
        <v>10550</v>
      </c>
      <c r="M564" s="19">
        <f>SUBTOTAL(9,M563:M563)</f>
        <v>590.785</v>
      </c>
      <c r="N564" s="20">
        <f t="shared" si="7"/>
        <v>5.599857819905213</v>
      </c>
      <c r="O564" s="19"/>
    </row>
    <row r="565" spans="1:15" ht="12.75" outlineLevel="3">
      <c r="A565" s="6" t="s">
        <v>161</v>
      </c>
      <c r="B565" s="6" t="s">
        <v>724</v>
      </c>
      <c r="C565" s="6" t="s">
        <v>183</v>
      </c>
      <c r="D565" s="6" t="s">
        <v>119</v>
      </c>
      <c r="E565" s="6" t="s">
        <v>456</v>
      </c>
      <c r="F565" s="47" t="s">
        <v>883</v>
      </c>
      <c r="G565" s="8" t="s">
        <v>407</v>
      </c>
      <c r="H565" s="8" t="s">
        <v>406</v>
      </c>
      <c r="I565" s="9">
        <v>7060</v>
      </c>
      <c r="J565" s="9">
        <v>152</v>
      </c>
      <c r="K565" s="9">
        <v>6760</v>
      </c>
      <c r="L565" s="9">
        <v>6908</v>
      </c>
      <c r="M565" s="9">
        <v>6414.994</v>
      </c>
      <c r="N565" s="10">
        <f t="shared" si="7"/>
        <v>92.86325998841922</v>
      </c>
      <c r="O565" s="9" t="s">
        <v>409</v>
      </c>
    </row>
    <row r="566" spans="1:15" ht="12.75" outlineLevel="2">
      <c r="A566" s="13"/>
      <c r="B566" s="14">
        <v>311700</v>
      </c>
      <c r="C566" s="15"/>
      <c r="D566" s="15"/>
      <c r="E566" s="15"/>
      <c r="F566" s="15"/>
      <c r="G566" s="16"/>
      <c r="H566" s="17"/>
      <c r="I566" s="18">
        <f>SUBTOTAL(9,I565:I565)</f>
        <v>7060</v>
      </c>
      <c r="J566" s="19">
        <f>SUBTOTAL(9,J565:J565)</f>
        <v>152</v>
      </c>
      <c r="K566" s="19">
        <f>SUBTOTAL(9,K565:K565)</f>
        <v>6760</v>
      </c>
      <c r="L566" s="19">
        <f>SUBTOTAL(9,L565:L565)</f>
        <v>6908</v>
      </c>
      <c r="M566" s="19">
        <f>SUBTOTAL(9,M565:M565)</f>
        <v>6414.994</v>
      </c>
      <c r="N566" s="20">
        <f t="shared" si="7"/>
        <v>92.86325998841922</v>
      </c>
      <c r="O566" s="19"/>
    </row>
    <row r="567" spans="1:15" ht="12.75" outlineLevel="3">
      <c r="A567" s="6" t="s">
        <v>161</v>
      </c>
      <c r="B567" s="6" t="s">
        <v>725</v>
      </c>
      <c r="C567" s="6" t="s">
        <v>183</v>
      </c>
      <c r="D567" s="6" t="s">
        <v>119</v>
      </c>
      <c r="E567" s="6" t="s">
        <v>456</v>
      </c>
      <c r="F567" s="47" t="s">
        <v>886</v>
      </c>
      <c r="G567" s="8" t="s">
        <v>407</v>
      </c>
      <c r="H567" s="8" t="s">
        <v>406</v>
      </c>
      <c r="I567" s="9">
        <v>1525</v>
      </c>
      <c r="J567" s="9">
        <v>0</v>
      </c>
      <c r="K567" s="9">
        <v>1425</v>
      </c>
      <c r="L567" s="9">
        <v>125</v>
      </c>
      <c r="M567" s="9">
        <v>52.253</v>
      </c>
      <c r="N567" s="10">
        <f t="shared" si="7"/>
        <v>41.8024</v>
      </c>
      <c r="O567" s="9" t="s">
        <v>409</v>
      </c>
    </row>
    <row r="568" spans="1:15" ht="12.75" outlineLevel="2">
      <c r="A568" s="13"/>
      <c r="B568" s="14">
        <v>311900</v>
      </c>
      <c r="C568" s="15"/>
      <c r="D568" s="15"/>
      <c r="E568" s="15"/>
      <c r="F568" s="15"/>
      <c r="G568" s="16"/>
      <c r="H568" s="17"/>
      <c r="I568" s="18">
        <f>SUBTOTAL(9,I567:I567)</f>
        <v>1525</v>
      </c>
      <c r="J568" s="19">
        <f>SUBTOTAL(9,J567:J567)</f>
        <v>0</v>
      </c>
      <c r="K568" s="19">
        <f>SUBTOTAL(9,K567:K567)</f>
        <v>1425</v>
      </c>
      <c r="L568" s="19">
        <f>SUBTOTAL(9,L567:L567)</f>
        <v>125</v>
      </c>
      <c r="M568" s="19">
        <f>SUBTOTAL(9,M567:M567)</f>
        <v>52.253</v>
      </c>
      <c r="N568" s="20">
        <f aca="true" t="shared" si="8" ref="N568:N631">IF(M568=0,0,(M568/L568*100))</f>
        <v>41.8024</v>
      </c>
      <c r="O568" s="19"/>
    </row>
    <row r="569" spans="1:15" ht="12.75" outlineLevel="3">
      <c r="A569" s="6" t="s">
        <v>161</v>
      </c>
      <c r="B569" s="6" t="s">
        <v>726</v>
      </c>
      <c r="C569" s="6" t="s">
        <v>183</v>
      </c>
      <c r="D569" s="6" t="s">
        <v>119</v>
      </c>
      <c r="E569" s="6" t="s">
        <v>456</v>
      </c>
      <c r="F569" s="47" t="s">
        <v>884</v>
      </c>
      <c r="G569" s="8" t="s">
        <v>414</v>
      </c>
      <c r="H569" s="8" t="s">
        <v>405</v>
      </c>
      <c r="I569" s="9">
        <v>52000</v>
      </c>
      <c r="J569" s="9">
        <v>25531.815</v>
      </c>
      <c r="K569" s="9">
        <v>15000</v>
      </c>
      <c r="L569" s="9">
        <v>918</v>
      </c>
      <c r="M569" s="9">
        <v>848.418</v>
      </c>
      <c r="N569" s="10">
        <f t="shared" si="8"/>
        <v>92.42026143790851</v>
      </c>
      <c r="O569" s="9" t="s">
        <v>409</v>
      </c>
    </row>
    <row r="570" spans="1:15" ht="12.75" outlineLevel="3">
      <c r="A570" s="6" t="s">
        <v>161</v>
      </c>
      <c r="B570" s="6" t="s">
        <v>726</v>
      </c>
      <c r="C570" s="6" t="s">
        <v>192</v>
      </c>
      <c r="D570" s="6" t="s">
        <v>119</v>
      </c>
      <c r="E570" s="6" t="s">
        <v>456</v>
      </c>
      <c r="F570" s="47" t="s">
        <v>884</v>
      </c>
      <c r="G570" s="8" t="s">
        <v>414</v>
      </c>
      <c r="H570" s="8" t="s">
        <v>405</v>
      </c>
      <c r="I570" s="9"/>
      <c r="J570" s="9"/>
      <c r="K570" s="9">
        <v>0</v>
      </c>
      <c r="L570" s="9">
        <v>3000</v>
      </c>
      <c r="M570" s="9">
        <v>809.2</v>
      </c>
      <c r="N570" s="10">
        <f t="shared" si="8"/>
        <v>26.973333333333333</v>
      </c>
      <c r="O570" s="9" t="s">
        <v>409</v>
      </c>
    </row>
    <row r="571" spans="1:15" ht="12.75" outlineLevel="2">
      <c r="A571" s="13"/>
      <c r="B571" s="14">
        <v>325600</v>
      </c>
      <c r="C571" s="15"/>
      <c r="D571" s="15"/>
      <c r="E571" s="15"/>
      <c r="F571" s="15"/>
      <c r="G571" s="16"/>
      <c r="H571" s="17"/>
      <c r="I571" s="18">
        <f>SUBTOTAL(9,I569:I570)</f>
        <v>52000</v>
      </c>
      <c r="J571" s="19">
        <f>SUBTOTAL(9,J569:J570)</f>
        <v>25531.815</v>
      </c>
      <c r="K571" s="19">
        <f>SUBTOTAL(9,K569:K570)</f>
        <v>15000</v>
      </c>
      <c r="L571" s="19">
        <f>SUBTOTAL(9,L569:L570)</f>
        <v>3918</v>
      </c>
      <c r="M571" s="19">
        <f>SUBTOTAL(9,M569:M570)</f>
        <v>1657.618</v>
      </c>
      <c r="N571" s="20">
        <f t="shared" si="8"/>
        <v>42.307759060745276</v>
      </c>
      <c r="O571" s="19"/>
    </row>
    <row r="572" spans="1:15" ht="12.75" outlineLevel="3">
      <c r="A572" s="6" t="s">
        <v>161</v>
      </c>
      <c r="B572" s="6" t="s">
        <v>727</v>
      </c>
      <c r="C572" s="6" t="s">
        <v>183</v>
      </c>
      <c r="D572" s="6" t="s">
        <v>119</v>
      </c>
      <c r="E572" s="6" t="s">
        <v>456</v>
      </c>
      <c r="F572" s="7" t="s">
        <v>823</v>
      </c>
      <c r="G572" s="8" t="s">
        <v>419</v>
      </c>
      <c r="H572" s="8" t="s">
        <v>420</v>
      </c>
      <c r="I572" s="9">
        <v>54400</v>
      </c>
      <c r="J572" s="9">
        <v>11777.91</v>
      </c>
      <c r="K572" s="9">
        <v>2031</v>
      </c>
      <c r="L572" s="9">
        <v>1000</v>
      </c>
      <c r="M572" s="9">
        <v>996.396</v>
      </c>
      <c r="N572" s="10">
        <f t="shared" si="8"/>
        <v>99.6396</v>
      </c>
      <c r="O572" s="9" t="s">
        <v>409</v>
      </c>
    </row>
    <row r="573" spans="1:15" ht="12.75" outlineLevel="2">
      <c r="A573" s="13"/>
      <c r="B573" s="14">
        <v>487800</v>
      </c>
      <c r="C573" s="15"/>
      <c r="D573" s="15"/>
      <c r="E573" s="15"/>
      <c r="F573" s="15"/>
      <c r="G573" s="16"/>
      <c r="H573" s="17"/>
      <c r="I573" s="18">
        <f>SUBTOTAL(9,I572:I572)</f>
        <v>54400</v>
      </c>
      <c r="J573" s="19">
        <f>SUBTOTAL(9,J572:J572)</f>
        <v>11777.91</v>
      </c>
      <c r="K573" s="19">
        <f>SUBTOTAL(9,K572:K572)</f>
        <v>2031</v>
      </c>
      <c r="L573" s="19">
        <f>SUBTOTAL(9,L572:L572)</f>
        <v>1000</v>
      </c>
      <c r="M573" s="19">
        <f>SUBTOTAL(9,M572:M572)</f>
        <v>996.396</v>
      </c>
      <c r="N573" s="20">
        <f t="shared" si="8"/>
        <v>99.6396</v>
      </c>
      <c r="O573" s="19"/>
    </row>
    <row r="574" spans="1:15" ht="12.75" outlineLevel="3">
      <c r="A574" s="6" t="s">
        <v>161</v>
      </c>
      <c r="B574" s="6" t="s">
        <v>728</v>
      </c>
      <c r="C574" s="6" t="s">
        <v>183</v>
      </c>
      <c r="D574" s="6" t="s">
        <v>119</v>
      </c>
      <c r="E574" s="6" t="s">
        <v>456</v>
      </c>
      <c r="F574" s="7" t="s">
        <v>336</v>
      </c>
      <c r="G574" s="8" t="s">
        <v>407</v>
      </c>
      <c r="H574" s="8" t="s">
        <v>405</v>
      </c>
      <c r="I574" s="9">
        <v>79127</v>
      </c>
      <c r="J574" s="9">
        <v>37.9</v>
      </c>
      <c r="K574" s="9">
        <v>47000</v>
      </c>
      <c r="L574" s="9">
        <v>19137.756</v>
      </c>
      <c r="M574" s="9">
        <v>749.224</v>
      </c>
      <c r="N574" s="10">
        <f t="shared" si="8"/>
        <v>3.914899949607467</v>
      </c>
      <c r="O574" s="9" t="s">
        <v>409</v>
      </c>
    </row>
    <row r="575" spans="1:15" ht="12.75" outlineLevel="3">
      <c r="A575" s="6" t="s">
        <v>161</v>
      </c>
      <c r="B575" s="6" t="s">
        <v>728</v>
      </c>
      <c r="C575" s="6" t="s">
        <v>183</v>
      </c>
      <c r="D575" s="6" t="s">
        <v>234</v>
      </c>
      <c r="E575" s="6" t="s">
        <v>456</v>
      </c>
      <c r="F575" s="7" t="s">
        <v>336</v>
      </c>
      <c r="G575" s="8" t="s">
        <v>407</v>
      </c>
      <c r="H575" s="8" t="s">
        <v>405</v>
      </c>
      <c r="I575" s="9"/>
      <c r="J575" s="9"/>
      <c r="K575" s="9">
        <v>0</v>
      </c>
      <c r="L575" s="9">
        <v>9550.299</v>
      </c>
      <c r="M575" s="9">
        <v>9550.299</v>
      </c>
      <c r="N575" s="10">
        <f t="shared" si="8"/>
        <v>100</v>
      </c>
      <c r="O575" s="9" t="s">
        <v>409</v>
      </c>
    </row>
    <row r="576" spans="1:15" ht="12.75" outlineLevel="3">
      <c r="A576" s="6" t="s">
        <v>161</v>
      </c>
      <c r="B576" s="6" t="s">
        <v>728</v>
      </c>
      <c r="C576" s="6" t="s">
        <v>183</v>
      </c>
      <c r="D576" s="6" t="s">
        <v>235</v>
      </c>
      <c r="E576" s="6" t="s">
        <v>456</v>
      </c>
      <c r="F576" s="7" t="s">
        <v>336</v>
      </c>
      <c r="G576" s="8" t="s">
        <v>407</v>
      </c>
      <c r="H576" s="8" t="s">
        <v>405</v>
      </c>
      <c r="I576" s="9"/>
      <c r="J576" s="9"/>
      <c r="K576" s="9">
        <v>0</v>
      </c>
      <c r="L576" s="9">
        <v>1446.05</v>
      </c>
      <c r="M576" s="9">
        <v>1446.05</v>
      </c>
      <c r="N576" s="10">
        <f t="shared" si="8"/>
        <v>100</v>
      </c>
      <c r="O576" s="9" t="s">
        <v>409</v>
      </c>
    </row>
    <row r="577" spans="1:15" ht="12.75" outlineLevel="3">
      <c r="A577" s="6" t="s">
        <v>161</v>
      </c>
      <c r="B577" s="6" t="s">
        <v>728</v>
      </c>
      <c r="C577" s="6" t="s">
        <v>183</v>
      </c>
      <c r="D577" s="6" t="s">
        <v>313</v>
      </c>
      <c r="E577" s="6" t="s">
        <v>456</v>
      </c>
      <c r="F577" s="7" t="s">
        <v>336</v>
      </c>
      <c r="G577" s="8" t="s">
        <v>407</v>
      </c>
      <c r="H577" s="8" t="s">
        <v>405</v>
      </c>
      <c r="I577" s="9"/>
      <c r="J577" s="9"/>
      <c r="K577" s="9">
        <v>0</v>
      </c>
      <c r="L577" s="9">
        <v>455.034</v>
      </c>
      <c r="M577" s="9">
        <v>455.033</v>
      </c>
      <c r="N577" s="10">
        <f t="shared" si="8"/>
        <v>99.99978023620214</v>
      </c>
      <c r="O577" s="9" t="s">
        <v>409</v>
      </c>
    </row>
    <row r="578" spans="1:15" ht="12.75" outlineLevel="3">
      <c r="A578" s="6" t="s">
        <v>161</v>
      </c>
      <c r="B578" s="6" t="s">
        <v>728</v>
      </c>
      <c r="C578" s="6" t="s">
        <v>183</v>
      </c>
      <c r="D578" s="6" t="s">
        <v>236</v>
      </c>
      <c r="E578" s="6" t="s">
        <v>456</v>
      </c>
      <c r="F578" s="7" t="s">
        <v>336</v>
      </c>
      <c r="G578" s="8" t="s">
        <v>407</v>
      </c>
      <c r="H578" s="8" t="s">
        <v>405</v>
      </c>
      <c r="I578" s="9"/>
      <c r="J578" s="9"/>
      <c r="K578" s="9">
        <v>0</v>
      </c>
      <c r="L578" s="9">
        <v>16410.861</v>
      </c>
      <c r="M578" s="9">
        <v>16410.861</v>
      </c>
      <c r="N578" s="10">
        <f t="shared" si="8"/>
        <v>100</v>
      </c>
      <c r="O578" s="9" t="s">
        <v>409</v>
      </c>
    </row>
    <row r="579" spans="1:15" ht="12.75" outlineLevel="2">
      <c r="A579" s="13"/>
      <c r="B579" s="14">
        <v>500500</v>
      </c>
      <c r="C579" s="15"/>
      <c r="D579" s="15"/>
      <c r="E579" s="15"/>
      <c r="F579" s="15"/>
      <c r="G579" s="16"/>
      <c r="H579" s="17"/>
      <c r="I579" s="18">
        <f>SUBTOTAL(9,I574:I578)</f>
        <v>79127</v>
      </c>
      <c r="J579" s="19">
        <f>SUBTOTAL(9,J574:J578)</f>
        <v>37.9</v>
      </c>
      <c r="K579" s="19">
        <f>SUBTOTAL(9,K574:K578)</f>
        <v>47000</v>
      </c>
      <c r="L579" s="19">
        <f>SUBTOTAL(9,L574:L578)</f>
        <v>47000</v>
      </c>
      <c r="M579" s="19">
        <f>SUBTOTAL(9,M574:M578)</f>
        <v>28611.467</v>
      </c>
      <c r="N579" s="20">
        <f t="shared" si="8"/>
        <v>60.875461702127666</v>
      </c>
      <c r="O579" s="19"/>
    </row>
    <row r="580" spans="1:15" ht="12.75" outlineLevel="1">
      <c r="A580" s="21">
        <v>3741</v>
      </c>
      <c r="B580" s="76" t="s">
        <v>16</v>
      </c>
      <c r="C580" s="77"/>
      <c r="D580" s="77"/>
      <c r="E580" s="77"/>
      <c r="F580" s="77"/>
      <c r="G580" s="77"/>
      <c r="H580" s="78"/>
      <c r="I580" s="29">
        <f>SUBTOTAL(9,I563:I578)</f>
        <v>222662</v>
      </c>
      <c r="J580" s="29">
        <f>SUBTOTAL(9,J563:J578)</f>
        <v>37499.625</v>
      </c>
      <c r="K580" s="29">
        <f>SUBTOTAL(9,K563:K578)</f>
        <v>76216</v>
      </c>
      <c r="L580" s="29">
        <f>SUBTOTAL(9,L563:L578)</f>
        <v>69501</v>
      </c>
      <c r="M580" s="29">
        <f>SUBTOTAL(9,M563:M578)</f>
        <v>38323.513000000006</v>
      </c>
      <c r="N580" s="30">
        <f t="shared" si="8"/>
        <v>55.14095192874924</v>
      </c>
      <c r="O580" s="29"/>
    </row>
    <row r="581" spans="1:15" ht="12.75" outlineLevel="3">
      <c r="A581" s="6" t="s">
        <v>162</v>
      </c>
      <c r="B581" s="6" t="s">
        <v>729</v>
      </c>
      <c r="C581" s="6" t="s">
        <v>183</v>
      </c>
      <c r="D581" s="6" t="s">
        <v>119</v>
      </c>
      <c r="E581" s="6" t="s">
        <v>456</v>
      </c>
      <c r="F581" s="7" t="s">
        <v>337</v>
      </c>
      <c r="G581" s="8" t="s">
        <v>413</v>
      </c>
      <c r="H581" s="8" t="s">
        <v>406</v>
      </c>
      <c r="I581" s="9">
        <v>3503</v>
      </c>
      <c r="J581" s="9">
        <v>117</v>
      </c>
      <c r="K581" s="9">
        <v>2000</v>
      </c>
      <c r="L581" s="9">
        <v>386</v>
      </c>
      <c r="M581" s="9">
        <v>17.374</v>
      </c>
      <c r="N581" s="10">
        <f t="shared" si="8"/>
        <v>4.501036269430052</v>
      </c>
      <c r="O581" s="9" t="s">
        <v>409</v>
      </c>
    </row>
    <row r="582" spans="1:15" ht="12.75" outlineLevel="2">
      <c r="A582" s="13"/>
      <c r="B582" s="14">
        <v>316600</v>
      </c>
      <c r="C582" s="15"/>
      <c r="D582" s="15"/>
      <c r="E582" s="15"/>
      <c r="F582" s="15"/>
      <c r="G582" s="16"/>
      <c r="H582" s="17"/>
      <c r="I582" s="18">
        <f>SUBTOTAL(9,I581:I581)</f>
        <v>3503</v>
      </c>
      <c r="J582" s="19">
        <f>SUBTOTAL(9,J581:J581)</f>
        <v>117</v>
      </c>
      <c r="K582" s="19">
        <f>SUBTOTAL(9,K581:K581)</f>
        <v>2000</v>
      </c>
      <c r="L582" s="19">
        <f>SUBTOTAL(9,L581:L581)</f>
        <v>386</v>
      </c>
      <c r="M582" s="19">
        <f>SUBTOTAL(9,M581:M581)</f>
        <v>17.374</v>
      </c>
      <c r="N582" s="20">
        <f t="shared" si="8"/>
        <v>4.501036269430052</v>
      </c>
      <c r="O582" s="19"/>
    </row>
    <row r="583" spans="1:15" ht="12.75" outlineLevel="3">
      <c r="A583" s="6" t="s">
        <v>162</v>
      </c>
      <c r="B583" s="6" t="s">
        <v>730</v>
      </c>
      <c r="C583" s="6" t="s">
        <v>183</v>
      </c>
      <c r="D583" s="6" t="s">
        <v>119</v>
      </c>
      <c r="E583" s="6" t="s">
        <v>456</v>
      </c>
      <c r="F583" s="47" t="s">
        <v>338</v>
      </c>
      <c r="G583" s="8" t="s">
        <v>413</v>
      </c>
      <c r="H583" s="8" t="s">
        <v>405</v>
      </c>
      <c r="I583" s="9">
        <v>18850</v>
      </c>
      <c r="J583" s="9">
        <v>249.9</v>
      </c>
      <c r="K583" s="9">
        <v>6500</v>
      </c>
      <c r="L583" s="9">
        <v>732</v>
      </c>
      <c r="M583" s="9">
        <v>481.95</v>
      </c>
      <c r="N583" s="10">
        <f t="shared" si="8"/>
        <v>65.84016393442623</v>
      </c>
      <c r="O583" s="9" t="s">
        <v>409</v>
      </c>
    </row>
    <row r="584" spans="1:15" ht="12.75" outlineLevel="2">
      <c r="A584" s="13"/>
      <c r="B584" s="14">
        <v>316700</v>
      </c>
      <c r="C584" s="15"/>
      <c r="D584" s="15"/>
      <c r="E584" s="15"/>
      <c r="F584" s="15"/>
      <c r="G584" s="16"/>
      <c r="H584" s="17"/>
      <c r="I584" s="18">
        <f>SUBTOTAL(9,I583:I583)</f>
        <v>18850</v>
      </c>
      <c r="J584" s="19">
        <f>SUBTOTAL(9,J583:J583)</f>
        <v>249.9</v>
      </c>
      <c r="K584" s="19">
        <f>SUBTOTAL(9,K583:K583)</f>
        <v>6500</v>
      </c>
      <c r="L584" s="19">
        <f>SUBTOTAL(9,L583:L583)</f>
        <v>732</v>
      </c>
      <c r="M584" s="19">
        <f>SUBTOTAL(9,M583:M583)</f>
        <v>481.95</v>
      </c>
      <c r="N584" s="20">
        <f t="shared" si="8"/>
        <v>65.84016393442623</v>
      </c>
      <c r="O584" s="19"/>
    </row>
    <row r="585" spans="1:15" ht="12.75" outlineLevel="3">
      <c r="A585" s="6" t="s">
        <v>162</v>
      </c>
      <c r="B585" s="6" t="s">
        <v>731</v>
      </c>
      <c r="C585" s="6" t="s">
        <v>183</v>
      </c>
      <c r="D585" s="6" t="s">
        <v>119</v>
      </c>
      <c r="E585" s="6" t="s">
        <v>456</v>
      </c>
      <c r="F585" s="7" t="s">
        <v>338</v>
      </c>
      <c r="G585" s="8" t="s">
        <v>406</v>
      </c>
      <c r="H585" s="8" t="s">
        <v>411</v>
      </c>
      <c r="I585" s="9">
        <v>18480</v>
      </c>
      <c r="J585" s="9">
        <v>0</v>
      </c>
      <c r="K585" s="9">
        <v>0</v>
      </c>
      <c r="L585" s="9">
        <v>2000</v>
      </c>
      <c r="M585" s="9">
        <v>0</v>
      </c>
      <c r="N585" s="10">
        <f t="shared" si="8"/>
        <v>0</v>
      </c>
      <c r="O585" s="9" t="s">
        <v>409</v>
      </c>
    </row>
    <row r="586" spans="1:15" ht="12.75" outlineLevel="2">
      <c r="A586" s="13"/>
      <c r="B586" s="14">
        <v>507900</v>
      </c>
      <c r="C586" s="15"/>
      <c r="D586" s="15"/>
      <c r="E586" s="15"/>
      <c r="F586" s="15"/>
      <c r="G586" s="16"/>
      <c r="H586" s="17"/>
      <c r="I586" s="18">
        <f>SUBTOTAL(9,I585:I585)</f>
        <v>18480</v>
      </c>
      <c r="J586" s="19">
        <f>SUBTOTAL(9,J585:J585)</f>
        <v>0</v>
      </c>
      <c r="K586" s="19">
        <f>SUBTOTAL(9,K585:K585)</f>
        <v>0</v>
      </c>
      <c r="L586" s="19">
        <f>SUBTOTAL(9,L585:L585)</f>
        <v>2000</v>
      </c>
      <c r="M586" s="19">
        <f>SUBTOTAL(9,M585:M585)</f>
        <v>0</v>
      </c>
      <c r="N586" s="20">
        <f t="shared" si="8"/>
        <v>0</v>
      </c>
      <c r="O586" s="19"/>
    </row>
    <row r="587" spans="1:15" ht="12.75" outlineLevel="1">
      <c r="A587" s="21">
        <v>3742</v>
      </c>
      <c r="B587" s="76" t="s">
        <v>17</v>
      </c>
      <c r="C587" s="77"/>
      <c r="D587" s="77"/>
      <c r="E587" s="77"/>
      <c r="F587" s="77"/>
      <c r="G587" s="77"/>
      <c r="H587" s="78"/>
      <c r="I587" s="29">
        <f>SUBTOTAL(9,I581:I585)</f>
        <v>40833</v>
      </c>
      <c r="J587" s="29">
        <f>SUBTOTAL(9,J581:J585)</f>
        <v>366.9</v>
      </c>
      <c r="K587" s="29">
        <f>SUBTOTAL(9,K581:K585)</f>
        <v>8500</v>
      </c>
      <c r="L587" s="29">
        <f>SUBTOTAL(9,L581:L585)</f>
        <v>3118</v>
      </c>
      <c r="M587" s="29">
        <f>SUBTOTAL(9,M581:M585)</f>
        <v>499.324</v>
      </c>
      <c r="N587" s="30">
        <f t="shared" si="8"/>
        <v>16.014239897370107</v>
      </c>
      <c r="O587" s="29"/>
    </row>
    <row r="588" spans="1:15" ht="12.75" outlineLevel="3">
      <c r="A588" s="6" t="s">
        <v>163</v>
      </c>
      <c r="B588" s="6" t="s">
        <v>732</v>
      </c>
      <c r="C588" s="6" t="s">
        <v>183</v>
      </c>
      <c r="D588" s="6" t="s">
        <v>119</v>
      </c>
      <c r="E588" s="6" t="s">
        <v>456</v>
      </c>
      <c r="F588" s="7" t="s">
        <v>339</v>
      </c>
      <c r="G588" s="8" t="s">
        <v>406</v>
      </c>
      <c r="H588" s="8" t="s">
        <v>410</v>
      </c>
      <c r="I588" s="9">
        <v>83040</v>
      </c>
      <c r="J588" s="9">
        <v>0</v>
      </c>
      <c r="K588" s="9">
        <v>0</v>
      </c>
      <c r="L588" s="9">
        <v>1700</v>
      </c>
      <c r="M588" s="9">
        <v>107.55</v>
      </c>
      <c r="N588" s="10">
        <f t="shared" si="8"/>
        <v>6.326470588235295</v>
      </c>
      <c r="O588" s="9" t="s">
        <v>409</v>
      </c>
    </row>
    <row r="589" spans="1:15" ht="12.75" outlineLevel="2">
      <c r="A589" s="13"/>
      <c r="B589" s="14">
        <v>501600</v>
      </c>
      <c r="C589" s="15"/>
      <c r="D589" s="15"/>
      <c r="E589" s="15"/>
      <c r="F589" s="15"/>
      <c r="G589" s="16"/>
      <c r="H589" s="17"/>
      <c r="I589" s="18">
        <f>SUBTOTAL(9,I588:I588)</f>
        <v>83040</v>
      </c>
      <c r="J589" s="19">
        <f>SUBTOTAL(9,J588:J588)</f>
        <v>0</v>
      </c>
      <c r="K589" s="19">
        <f>SUBTOTAL(9,K588:K588)</f>
        <v>0</v>
      </c>
      <c r="L589" s="19">
        <f>SUBTOTAL(9,L588:L588)</f>
        <v>1700</v>
      </c>
      <c r="M589" s="19">
        <f>SUBTOTAL(9,M588:M588)</f>
        <v>107.55</v>
      </c>
      <c r="N589" s="20">
        <f t="shared" si="8"/>
        <v>6.326470588235295</v>
      </c>
      <c r="O589" s="19"/>
    </row>
    <row r="590" spans="1:15" ht="12.75" outlineLevel="1">
      <c r="A590" s="21">
        <v>3743</v>
      </c>
      <c r="B590" s="76" t="s">
        <v>18</v>
      </c>
      <c r="C590" s="77"/>
      <c r="D590" s="77"/>
      <c r="E590" s="77"/>
      <c r="F590" s="77"/>
      <c r="G590" s="77"/>
      <c r="H590" s="78"/>
      <c r="I590" s="29">
        <f>SUBTOTAL(9,I588:I588)</f>
        <v>83040</v>
      </c>
      <c r="J590" s="29">
        <f>SUBTOTAL(9,J588:J588)</f>
        <v>0</v>
      </c>
      <c r="K590" s="29">
        <f>SUBTOTAL(9,K588:K588)</f>
        <v>0</v>
      </c>
      <c r="L590" s="29">
        <f>SUBTOTAL(9,L588:L588)</f>
        <v>1700</v>
      </c>
      <c r="M590" s="29">
        <f>SUBTOTAL(9,M588:M588)</f>
        <v>107.55</v>
      </c>
      <c r="N590" s="30">
        <f t="shared" si="8"/>
        <v>6.326470588235295</v>
      </c>
      <c r="O590" s="29"/>
    </row>
    <row r="591" spans="1:15" ht="12.75" outlineLevel="3">
      <c r="A591" s="6" t="s">
        <v>164</v>
      </c>
      <c r="B591" s="6" t="s">
        <v>733</v>
      </c>
      <c r="C591" s="6" t="s">
        <v>183</v>
      </c>
      <c r="D591" s="6" t="s">
        <v>119</v>
      </c>
      <c r="E591" s="6" t="s">
        <v>456</v>
      </c>
      <c r="F591" s="7" t="s">
        <v>340</v>
      </c>
      <c r="G591" s="8" t="s">
        <v>406</v>
      </c>
      <c r="H591" s="8" t="s">
        <v>443</v>
      </c>
      <c r="I591" s="9">
        <v>6900</v>
      </c>
      <c r="J591" s="9">
        <v>0</v>
      </c>
      <c r="K591" s="9">
        <v>0</v>
      </c>
      <c r="L591" s="9">
        <v>400</v>
      </c>
      <c r="M591" s="9">
        <v>0</v>
      </c>
      <c r="N591" s="10">
        <f t="shared" si="8"/>
        <v>0</v>
      </c>
      <c r="O591" s="9" t="s">
        <v>409</v>
      </c>
    </row>
    <row r="592" spans="1:15" ht="12.75" outlineLevel="2">
      <c r="A592" s="13"/>
      <c r="B592" s="14">
        <v>306500</v>
      </c>
      <c r="C592" s="15"/>
      <c r="D592" s="15"/>
      <c r="E592" s="15"/>
      <c r="F592" s="15"/>
      <c r="G592" s="16"/>
      <c r="H592" s="17"/>
      <c r="I592" s="18">
        <f>SUBTOTAL(9,I591:I591)</f>
        <v>6900</v>
      </c>
      <c r="J592" s="19">
        <f>SUBTOTAL(9,J591:J591)</f>
        <v>0</v>
      </c>
      <c r="K592" s="19">
        <f>SUBTOTAL(9,K591:K591)</f>
        <v>0</v>
      </c>
      <c r="L592" s="19">
        <f>SUBTOTAL(9,L591:L591)</f>
        <v>400</v>
      </c>
      <c r="M592" s="19">
        <f>SUBTOTAL(9,M591:M591)</f>
        <v>0</v>
      </c>
      <c r="N592" s="20">
        <f t="shared" si="8"/>
        <v>0</v>
      </c>
      <c r="O592" s="19"/>
    </row>
    <row r="593" spans="1:15" ht="12.75" outlineLevel="1">
      <c r="A593" s="21">
        <v>3744</v>
      </c>
      <c r="B593" s="76" t="s">
        <v>19</v>
      </c>
      <c r="C593" s="77"/>
      <c r="D593" s="77"/>
      <c r="E593" s="77"/>
      <c r="F593" s="77"/>
      <c r="G593" s="77"/>
      <c r="H593" s="78"/>
      <c r="I593" s="29">
        <f>SUBTOTAL(9,I591:I591)</f>
        <v>6900</v>
      </c>
      <c r="J593" s="29">
        <f>SUBTOTAL(9,J591:J591)</f>
        <v>0</v>
      </c>
      <c r="K593" s="29">
        <f>SUBTOTAL(9,K591:K591)</f>
        <v>0</v>
      </c>
      <c r="L593" s="29">
        <f>SUBTOTAL(9,L591:L591)</f>
        <v>400</v>
      </c>
      <c r="M593" s="29">
        <f>SUBTOTAL(9,M591:M591)</f>
        <v>0</v>
      </c>
      <c r="N593" s="30">
        <f t="shared" si="8"/>
        <v>0</v>
      </c>
      <c r="O593" s="29"/>
    </row>
    <row r="594" spans="1:15" ht="12.75" outlineLevel="3">
      <c r="A594" s="6" t="s">
        <v>165</v>
      </c>
      <c r="B594" s="6" t="s">
        <v>734</v>
      </c>
      <c r="C594" s="6" t="s">
        <v>183</v>
      </c>
      <c r="D594" s="6" t="s">
        <v>119</v>
      </c>
      <c r="E594" s="6" t="s">
        <v>456</v>
      </c>
      <c r="F594" s="47" t="s">
        <v>885</v>
      </c>
      <c r="G594" s="8" t="s">
        <v>407</v>
      </c>
      <c r="H594" s="8" t="s">
        <v>406</v>
      </c>
      <c r="I594" s="9">
        <v>3370</v>
      </c>
      <c r="J594" s="9">
        <v>0</v>
      </c>
      <c r="K594" s="9">
        <v>3120</v>
      </c>
      <c r="L594" s="9">
        <v>3370</v>
      </c>
      <c r="M594" s="9">
        <v>3248.07</v>
      </c>
      <c r="N594" s="10">
        <f t="shared" si="8"/>
        <v>96.38189910979229</v>
      </c>
      <c r="O594" s="9" t="s">
        <v>409</v>
      </c>
    </row>
    <row r="595" spans="1:15" ht="12.75" outlineLevel="2">
      <c r="A595" s="13"/>
      <c r="B595" s="14">
        <v>311800</v>
      </c>
      <c r="C595" s="15"/>
      <c r="D595" s="15"/>
      <c r="E595" s="15"/>
      <c r="F595" s="15"/>
      <c r="G595" s="16"/>
      <c r="H595" s="17"/>
      <c r="I595" s="18">
        <f>SUBTOTAL(9,I594:I594)</f>
        <v>3370</v>
      </c>
      <c r="J595" s="19">
        <f>SUBTOTAL(9,J594:J594)</f>
        <v>0</v>
      </c>
      <c r="K595" s="19">
        <f>SUBTOTAL(9,K594:K594)</f>
        <v>3120</v>
      </c>
      <c r="L595" s="19">
        <f>SUBTOTAL(9,L594:L594)</f>
        <v>3370</v>
      </c>
      <c r="M595" s="19">
        <f>SUBTOTAL(9,M594:M594)</f>
        <v>3248.07</v>
      </c>
      <c r="N595" s="20">
        <f t="shared" si="8"/>
        <v>96.38189910979229</v>
      </c>
      <c r="O595" s="19"/>
    </row>
    <row r="596" spans="1:15" ht="12.75" outlineLevel="3">
      <c r="A596" s="6" t="s">
        <v>165</v>
      </c>
      <c r="B596" s="6" t="s">
        <v>735</v>
      </c>
      <c r="C596" s="6" t="s">
        <v>192</v>
      </c>
      <c r="D596" s="6" t="s">
        <v>119</v>
      </c>
      <c r="E596" s="6" t="s">
        <v>456</v>
      </c>
      <c r="F596" s="7" t="s">
        <v>344</v>
      </c>
      <c r="G596" s="8" t="s">
        <v>421</v>
      </c>
      <c r="H596" s="8" t="s">
        <v>410</v>
      </c>
      <c r="I596" s="9">
        <v>132950</v>
      </c>
      <c r="J596" s="9">
        <v>81000</v>
      </c>
      <c r="K596" s="9">
        <v>7000</v>
      </c>
      <c r="L596" s="9">
        <v>7000</v>
      </c>
      <c r="M596" s="9">
        <v>7000</v>
      </c>
      <c r="N596" s="10">
        <f t="shared" si="8"/>
        <v>100</v>
      </c>
      <c r="O596" s="9" t="s">
        <v>409</v>
      </c>
    </row>
    <row r="597" spans="1:15" ht="12.75" outlineLevel="2">
      <c r="A597" s="13"/>
      <c r="B597" s="14">
        <v>488900</v>
      </c>
      <c r="C597" s="15"/>
      <c r="D597" s="15"/>
      <c r="E597" s="15"/>
      <c r="F597" s="15"/>
      <c r="G597" s="16"/>
      <c r="H597" s="17"/>
      <c r="I597" s="18">
        <f>SUBTOTAL(9,I596:I596)</f>
        <v>132950</v>
      </c>
      <c r="J597" s="19">
        <f>SUBTOTAL(9,J596:J596)</f>
        <v>81000</v>
      </c>
      <c r="K597" s="19">
        <f>SUBTOTAL(9,K596:K596)</f>
        <v>7000</v>
      </c>
      <c r="L597" s="19">
        <f>SUBTOTAL(9,L596:L596)</f>
        <v>7000</v>
      </c>
      <c r="M597" s="19">
        <f>SUBTOTAL(9,M596:M596)</f>
        <v>7000</v>
      </c>
      <c r="N597" s="20">
        <f t="shared" si="8"/>
        <v>100</v>
      </c>
      <c r="O597" s="19"/>
    </row>
    <row r="598" spans="1:15" ht="12.75" outlineLevel="3">
      <c r="A598" s="6" t="s">
        <v>165</v>
      </c>
      <c r="B598" s="6" t="s">
        <v>736</v>
      </c>
      <c r="C598" s="6" t="s">
        <v>183</v>
      </c>
      <c r="D598" s="6" t="s">
        <v>119</v>
      </c>
      <c r="E598" s="6" t="s">
        <v>456</v>
      </c>
      <c r="F598" s="7" t="s">
        <v>341</v>
      </c>
      <c r="G598" s="8" t="s">
        <v>406</v>
      </c>
      <c r="H598" s="8" t="s">
        <v>424</v>
      </c>
      <c r="I598" s="9">
        <v>51803</v>
      </c>
      <c r="J598" s="9">
        <v>0</v>
      </c>
      <c r="K598" s="9">
        <v>0</v>
      </c>
      <c r="L598" s="9">
        <v>2150</v>
      </c>
      <c r="M598" s="9">
        <v>1946.817</v>
      </c>
      <c r="N598" s="10">
        <f t="shared" si="8"/>
        <v>90.54962790697675</v>
      </c>
      <c r="O598" s="9" t="s">
        <v>409</v>
      </c>
    </row>
    <row r="599" spans="1:15" ht="12.75" outlineLevel="2">
      <c r="A599" s="13"/>
      <c r="B599" s="14">
        <v>501500</v>
      </c>
      <c r="C599" s="15"/>
      <c r="D599" s="15"/>
      <c r="E599" s="15"/>
      <c r="F599" s="15"/>
      <c r="G599" s="16"/>
      <c r="H599" s="17"/>
      <c r="I599" s="18">
        <f>SUBTOTAL(9,I598:I598)</f>
        <v>51803</v>
      </c>
      <c r="J599" s="19">
        <f>SUBTOTAL(9,J598:J598)</f>
        <v>0</v>
      </c>
      <c r="K599" s="19">
        <f>SUBTOTAL(9,K598:K598)</f>
        <v>0</v>
      </c>
      <c r="L599" s="19">
        <f>SUBTOTAL(9,L598:L598)</f>
        <v>2150</v>
      </c>
      <c r="M599" s="19">
        <f>SUBTOTAL(9,M598:M598)</f>
        <v>1946.817</v>
      </c>
      <c r="N599" s="20">
        <f t="shared" si="8"/>
        <v>90.54962790697675</v>
      </c>
      <c r="O599" s="19"/>
    </row>
    <row r="600" spans="1:15" ht="12.75" outlineLevel="3">
      <c r="A600" s="6" t="s">
        <v>165</v>
      </c>
      <c r="B600" s="6" t="s">
        <v>737</v>
      </c>
      <c r="C600" s="6" t="s">
        <v>183</v>
      </c>
      <c r="D600" s="6" t="s">
        <v>119</v>
      </c>
      <c r="E600" s="6" t="s">
        <v>456</v>
      </c>
      <c r="F600" s="7" t="s">
        <v>342</v>
      </c>
      <c r="G600" s="8" t="s">
        <v>406</v>
      </c>
      <c r="H600" s="8" t="s">
        <v>411</v>
      </c>
      <c r="I600" s="9">
        <v>98558</v>
      </c>
      <c r="J600" s="9">
        <v>0</v>
      </c>
      <c r="K600" s="9">
        <v>0</v>
      </c>
      <c r="L600" s="9">
        <v>5000</v>
      </c>
      <c r="M600" s="9">
        <v>209.26</v>
      </c>
      <c r="N600" s="10">
        <f t="shared" si="8"/>
        <v>4.1852</v>
      </c>
      <c r="O600" s="9" t="s">
        <v>409</v>
      </c>
    </row>
    <row r="601" spans="1:15" ht="12.75" outlineLevel="2">
      <c r="A601" s="13"/>
      <c r="B601" s="14">
        <v>501700</v>
      </c>
      <c r="C601" s="15"/>
      <c r="D601" s="15"/>
      <c r="E601" s="15"/>
      <c r="F601" s="15"/>
      <c r="G601" s="16"/>
      <c r="H601" s="17"/>
      <c r="I601" s="18">
        <f>SUBTOTAL(9,I600:I600)</f>
        <v>98558</v>
      </c>
      <c r="J601" s="19">
        <f>SUBTOTAL(9,J600:J600)</f>
        <v>0</v>
      </c>
      <c r="K601" s="19">
        <f>SUBTOTAL(9,K600:K600)</f>
        <v>0</v>
      </c>
      <c r="L601" s="19">
        <f>SUBTOTAL(9,L600:L600)</f>
        <v>5000</v>
      </c>
      <c r="M601" s="19">
        <f>SUBTOTAL(9,M600:M600)</f>
        <v>209.26</v>
      </c>
      <c r="N601" s="20">
        <f t="shared" si="8"/>
        <v>4.1852</v>
      </c>
      <c r="O601" s="19"/>
    </row>
    <row r="602" spans="1:15" ht="12.75" outlineLevel="3">
      <c r="A602" s="6" t="s">
        <v>165</v>
      </c>
      <c r="B602" s="6" t="s">
        <v>738</v>
      </c>
      <c r="C602" s="6" t="s">
        <v>183</v>
      </c>
      <c r="D602" s="6" t="s">
        <v>119</v>
      </c>
      <c r="E602" s="6" t="s">
        <v>456</v>
      </c>
      <c r="F602" s="7" t="s">
        <v>343</v>
      </c>
      <c r="G602" s="8" t="s">
        <v>406</v>
      </c>
      <c r="H602" s="8" t="s">
        <v>405</v>
      </c>
      <c r="I602" s="9">
        <v>11869</v>
      </c>
      <c r="J602" s="9">
        <v>0</v>
      </c>
      <c r="K602" s="9">
        <v>0</v>
      </c>
      <c r="L602" s="9">
        <v>5000</v>
      </c>
      <c r="M602" s="9">
        <v>0</v>
      </c>
      <c r="N602" s="10">
        <f t="shared" si="8"/>
        <v>0</v>
      </c>
      <c r="O602" s="9" t="s">
        <v>409</v>
      </c>
    </row>
    <row r="603" spans="1:15" ht="12.75" outlineLevel="2">
      <c r="A603" s="13"/>
      <c r="B603" s="14">
        <v>505600</v>
      </c>
      <c r="C603" s="15"/>
      <c r="D603" s="15"/>
      <c r="E603" s="15"/>
      <c r="F603" s="15"/>
      <c r="G603" s="16"/>
      <c r="H603" s="17"/>
      <c r="I603" s="18">
        <f>SUBTOTAL(9,I602:I602)</f>
        <v>11869</v>
      </c>
      <c r="J603" s="19">
        <f>SUBTOTAL(9,J602:J602)</f>
        <v>0</v>
      </c>
      <c r="K603" s="19">
        <f>SUBTOTAL(9,K602:K602)</f>
        <v>0</v>
      </c>
      <c r="L603" s="19">
        <f>SUBTOTAL(9,L602:L602)</f>
        <v>5000</v>
      </c>
      <c r="M603" s="19">
        <f>SUBTOTAL(9,M602:M602)</f>
        <v>0</v>
      </c>
      <c r="N603" s="20">
        <f t="shared" si="8"/>
        <v>0</v>
      </c>
      <c r="O603" s="19"/>
    </row>
    <row r="604" spans="1:15" ht="12.75" outlineLevel="1">
      <c r="A604" s="21">
        <v>3745</v>
      </c>
      <c r="B604" s="76" t="s">
        <v>20</v>
      </c>
      <c r="C604" s="77"/>
      <c r="D604" s="77"/>
      <c r="E604" s="77"/>
      <c r="F604" s="77"/>
      <c r="G604" s="77"/>
      <c r="H604" s="78"/>
      <c r="I604" s="29">
        <f>SUBTOTAL(9,I594:I602)</f>
        <v>298550</v>
      </c>
      <c r="J604" s="29">
        <f>SUBTOTAL(9,J594:J602)</f>
        <v>81000</v>
      </c>
      <c r="K604" s="29">
        <f>SUBTOTAL(9,K594:K602)</f>
        <v>10120</v>
      </c>
      <c r="L604" s="29">
        <f>SUBTOTAL(9,L594:L602)</f>
        <v>22520</v>
      </c>
      <c r="M604" s="29">
        <f>SUBTOTAL(9,M594:M602)</f>
        <v>12404.146999999999</v>
      </c>
      <c r="N604" s="30">
        <f t="shared" si="8"/>
        <v>55.080581705150976</v>
      </c>
      <c r="O604" s="29"/>
    </row>
    <row r="605" spans="1:15" ht="12.75" outlineLevel="3">
      <c r="A605" s="6" t="s">
        <v>130</v>
      </c>
      <c r="B605" s="6" t="s">
        <v>739</v>
      </c>
      <c r="C605" s="6" t="s">
        <v>188</v>
      </c>
      <c r="D605" s="6" t="s">
        <v>119</v>
      </c>
      <c r="E605" s="6" t="s">
        <v>453</v>
      </c>
      <c r="F605" s="7" t="s">
        <v>210</v>
      </c>
      <c r="G605" s="8"/>
      <c r="H605" s="8"/>
      <c r="I605" s="9">
        <v>0</v>
      </c>
      <c r="J605" s="9">
        <v>0</v>
      </c>
      <c r="K605" s="9">
        <v>0</v>
      </c>
      <c r="L605" s="9">
        <v>45</v>
      </c>
      <c r="M605" s="9">
        <v>45</v>
      </c>
      <c r="N605" s="10">
        <f t="shared" si="8"/>
        <v>100</v>
      </c>
      <c r="O605" s="9" t="s">
        <v>439</v>
      </c>
    </row>
    <row r="606" spans="1:15" ht="12.75" outlineLevel="2">
      <c r="A606" s="13"/>
      <c r="B606" s="14">
        <v>300199</v>
      </c>
      <c r="C606" s="15"/>
      <c r="D606" s="15"/>
      <c r="E606" s="15"/>
      <c r="F606" s="15"/>
      <c r="G606" s="16"/>
      <c r="H606" s="17"/>
      <c r="I606" s="18">
        <f>SUBTOTAL(9,I605:I605)</f>
        <v>0</v>
      </c>
      <c r="J606" s="19">
        <f>SUBTOTAL(9,J605:J605)</f>
        <v>0</v>
      </c>
      <c r="K606" s="19">
        <f>SUBTOTAL(9,K605:K605)</f>
        <v>0</v>
      </c>
      <c r="L606" s="19">
        <f>SUBTOTAL(9,L605:L605)</f>
        <v>45</v>
      </c>
      <c r="M606" s="19">
        <f>SUBTOTAL(9,M605:M605)</f>
        <v>45</v>
      </c>
      <c r="N606" s="20">
        <f t="shared" si="8"/>
        <v>100</v>
      </c>
      <c r="O606" s="19"/>
    </row>
    <row r="607" spans="1:15" ht="12.75" outlineLevel="1">
      <c r="A607" s="21">
        <v>3792</v>
      </c>
      <c r="B607" s="76" t="s">
        <v>21</v>
      </c>
      <c r="C607" s="77"/>
      <c r="D607" s="77"/>
      <c r="E607" s="77"/>
      <c r="F607" s="77"/>
      <c r="G607" s="77"/>
      <c r="H607" s="78"/>
      <c r="I607" s="29">
        <f>SUBTOTAL(9,I605:I605)</f>
        <v>0</v>
      </c>
      <c r="J607" s="29">
        <f>SUBTOTAL(9,J605:J605)</f>
        <v>0</v>
      </c>
      <c r="K607" s="29">
        <f>SUBTOTAL(9,K605:K605)</f>
        <v>0</v>
      </c>
      <c r="L607" s="29">
        <f>SUBTOTAL(9,L605:L605)</f>
        <v>45</v>
      </c>
      <c r="M607" s="29">
        <f>SUBTOTAL(9,M605:M605)</f>
        <v>45</v>
      </c>
      <c r="N607" s="30">
        <f t="shared" si="8"/>
        <v>100</v>
      </c>
      <c r="O607" s="29"/>
    </row>
    <row r="608" spans="1:15" ht="12.75" outlineLevel="3">
      <c r="A608" s="6" t="s">
        <v>166</v>
      </c>
      <c r="B608" s="6" t="s">
        <v>740</v>
      </c>
      <c r="C608" s="6" t="s">
        <v>183</v>
      </c>
      <c r="D608" s="6" t="s">
        <v>119</v>
      </c>
      <c r="E608" s="6" t="s">
        <v>456</v>
      </c>
      <c r="F608" s="7" t="s">
        <v>345</v>
      </c>
      <c r="G608" s="8" t="s">
        <v>414</v>
      </c>
      <c r="H608" s="8" t="s">
        <v>406</v>
      </c>
      <c r="I608" s="9">
        <v>20200</v>
      </c>
      <c r="J608" s="9">
        <v>619</v>
      </c>
      <c r="K608" s="9">
        <v>2731</v>
      </c>
      <c r="L608" s="9">
        <v>430</v>
      </c>
      <c r="M608" s="9">
        <v>428.4</v>
      </c>
      <c r="N608" s="10">
        <f t="shared" si="8"/>
        <v>99.62790697674419</v>
      </c>
      <c r="O608" s="9" t="s">
        <v>409</v>
      </c>
    </row>
    <row r="609" spans="1:15" ht="12.75" outlineLevel="2">
      <c r="A609" s="13"/>
      <c r="B609" s="14">
        <v>324300</v>
      </c>
      <c r="C609" s="15"/>
      <c r="D609" s="15"/>
      <c r="E609" s="15"/>
      <c r="F609" s="15"/>
      <c r="G609" s="16"/>
      <c r="H609" s="17"/>
      <c r="I609" s="18">
        <f>SUBTOTAL(9,I608:I608)</f>
        <v>20200</v>
      </c>
      <c r="J609" s="19">
        <f>SUBTOTAL(9,J608:J608)</f>
        <v>619</v>
      </c>
      <c r="K609" s="19">
        <f>SUBTOTAL(9,K608:K608)</f>
        <v>2731</v>
      </c>
      <c r="L609" s="19">
        <f>SUBTOTAL(9,L608:L608)</f>
        <v>430</v>
      </c>
      <c r="M609" s="19">
        <f>SUBTOTAL(9,M608:M608)</f>
        <v>428.4</v>
      </c>
      <c r="N609" s="20">
        <f t="shared" si="8"/>
        <v>99.62790697674419</v>
      </c>
      <c r="O609" s="19"/>
    </row>
    <row r="610" spans="1:15" ht="12.75" outlineLevel="3">
      <c r="A610" s="6" t="s">
        <v>166</v>
      </c>
      <c r="B610" s="6" t="s">
        <v>741</v>
      </c>
      <c r="C610" s="6" t="s">
        <v>195</v>
      </c>
      <c r="D610" s="6" t="s">
        <v>119</v>
      </c>
      <c r="E610" s="6" t="s">
        <v>462</v>
      </c>
      <c r="F610" s="7" t="s">
        <v>375</v>
      </c>
      <c r="G610" s="8"/>
      <c r="H610" s="8"/>
      <c r="I610" s="9">
        <v>0</v>
      </c>
      <c r="J610" s="9">
        <v>2100</v>
      </c>
      <c r="K610" s="9">
        <v>1050</v>
      </c>
      <c r="L610" s="9">
        <v>1050</v>
      </c>
      <c r="M610" s="9">
        <v>620</v>
      </c>
      <c r="N610" s="10">
        <f t="shared" si="8"/>
        <v>59.04761904761905</v>
      </c>
      <c r="O610" s="9" t="s">
        <v>444</v>
      </c>
    </row>
    <row r="611" spans="1:15" ht="12.75" outlineLevel="2">
      <c r="A611" s="13"/>
      <c r="B611" s="14">
        <v>349900</v>
      </c>
      <c r="C611" s="15"/>
      <c r="D611" s="15"/>
      <c r="E611" s="15"/>
      <c r="F611" s="15"/>
      <c r="G611" s="16"/>
      <c r="H611" s="17"/>
      <c r="I611" s="18">
        <f>SUBTOTAL(9,I610:I610)</f>
        <v>0</v>
      </c>
      <c r="J611" s="19">
        <f>SUBTOTAL(9,J610:J610)</f>
        <v>2100</v>
      </c>
      <c r="K611" s="19">
        <f>SUBTOTAL(9,K610:K610)</f>
        <v>1050</v>
      </c>
      <c r="L611" s="19">
        <f>SUBTOTAL(9,L610:L610)</f>
        <v>1050</v>
      </c>
      <c r="M611" s="19">
        <f>SUBTOTAL(9,M610:M610)</f>
        <v>620</v>
      </c>
      <c r="N611" s="20">
        <f t="shared" si="8"/>
        <v>59.04761904761905</v>
      </c>
      <c r="O611" s="19"/>
    </row>
    <row r="612" spans="1:15" ht="12.75" outlineLevel="3">
      <c r="A612" s="6" t="s">
        <v>166</v>
      </c>
      <c r="B612" s="6" t="s">
        <v>742</v>
      </c>
      <c r="C612" s="6" t="s">
        <v>183</v>
      </c>
      <c r="D612" s="6" t="s">
        <v>119</v>
      </c>
      <c r="E612" s="6" t="s">
        <v>456</v>
      </c>
      <c r="F612" s="7" t="s">
        <v>346</v>
      </c>
      <c r="G612" s="8" t="s">
        <v>406</v>
      </c>
      <c r="H612" s="8" t="s">
        <v>411</v>
      </c>
      <c r="I612" s="9">
        <v>13980</v>
      </c>
      <c r="J612" s="9">
        <v>0</v>
      </c>
      <c r="K612" s="9">
        <v>0</v>
      </c>
      <c r="L612" s="9">
        <v>3950</v>
      </c>
      <c r="M612" s="9">
        <v>1148.35</v>
      </c>
      <c r="N612" s="10">
        <f t="shared" si="8"/>
        <v>29.072151898734177</v>
      </c>
      <c r="O612" s="9" t="s">
        <v>409</v>
      </c>
    </row>
    <row r="613" spans="1:15" ht="12.75" outlineLevel="2">
      <c r="A613" s="13"/>
      <c r="B613" s="14">
        <v>504400</v>
      </c>
      <c r="C613" s="15"/>
      <c r="D613" s="15"/>
      <c r="E613" s="15"/>
      <c r="F613" s="15"/>
      <c r="G613" s="16"/>
      <c r="H613" s="17"/>
      <c r="I613" s="18">
        <f>SUBTOTAL(9,I612:I612)</f>
        <v>13980</v>
      </c>
      <c r="J613" s="19">
        <f>SUBTOTAL(9,J612:J612)</f>
        <v>0</v>
      </c>
      <c r="K613" s="19">
        <f>SUBTOTAL(9,K612:K612)</f>
        <v>0</v>
      </c>
      <c r="L613" s="19">
        <f>SUBTOTAL(9,L612:L612)</f>
        <v>3950</v>
      </c>
      <c r="M613" s="19">
        <f>SUBTOTAL(9,M612:M612)</f>
        <v>1148.35</v>
      </c>
      <c r="N613" s="20">
        <f t="shared" si="8"/>
        <v>29.072151898734177</v>
      </c>
      <c r="O613" s="19"/>
    </row>
    <row r="614" spans="1:15" ht="12.75" outlineLevel="3">
      <c r="A614" s="6" t="s">
        <v>166</v>
      </c>
      <c r="B614" s="6" t="s">
        <v>743</v>
      </c>
      <c r="C614" s="6" t="s">
        <v>183</v>
      </c>
      <c r="D614" s="6" t="s">
        <v>119</v>
      </c>
      <c r="E614" s="6" t="s">
        <v>456</v>
      </c>
      <c r="F614" s="7" t="s">
        <v>347</v>
      </c>
      <c r="G614" s="8" t="s">
        <v>406</v>
      </c>
      <c r="H614" s="8" t="s">
        <v>411</v>
      </c>
      <c r="I614" s="9">
        <v>19152</v>
      </c>
      <c r="J614" s="9">
        <v>0</v>
      </c>
      <c r="K614" s="9">
        <v>0</v>
      </c>
      <c r="L614" s="9">
        <v>1000</v>
      </c>
      <c r="M614" s="9">
        <v>0</v>
      </c>
      <c r="N614" s="10">
        <f t="shared" si="8"/>
        <v>0</v>
      </c>
      <c r="O614" s="9" t="s">
        <v>409</v>
      </c>
    </row>
    <row r="615" spans="1:15" ht="12.75" outlineLevel="2">
      <c r="A615" s="13"/>
      <c r="B615" s="14">
        <v>508000</v>
      </c>
      <c r="C615" s="15"/>
      <c r="D615" s="15"/>
      <c r="E615" s="15"/>
      <c r="F615" s="15"/>
      <c r="G615" s="16"/>
      <c r="H615" s="17"/>
      <c r="I615" s="18">
        <f>SUBTOTAL(9,I614:I614)</f>
        <v>19152</v>
      </c>
      <c r="J615" s="19">
        <f>SUBTOTAL(9,J614:J614)</f>
        <v>0</v>
      </c>
      <c r="K615" s="19">
        <f>SUBTOTAL(9,K614:K614)</f>
        <v>0</v>
      </c>
      <c r="L615" s="19">
        <f>SUBTOTAL(9,L614:L614)</f>
        <v>1000</v>
      </c>
      <c r="M615" s="19">
        <f>SUBTOTAL(9,M614:M614)</f>
        <v>0</v>
      </c>
      <c r="N615" s="20">
        <f t="shared" si="8"/>
        <v>0</v>
      </c>
      <c r="O615" s="19"/>
    </row>
    <row r="616" spans="1:15" ht="12.75" outlineLevel="1">
      <c r="A616" s="21">
        <v>4341</v>
      </c>
      <c r="B616" s="76" t="s">
        <v>22</v>
      </c>
      <c r="C616" s="77"/>
      <c r="D616" s="77"/>
      <c r="E616" s="77"/>
      <c r="F616" s="77"/>
      <c r="G616" s="77"/>
      <c r="H616" s="78"/>
      <c r="I616" s="29">
        <f>SUBTOTAL(9,I608:I614)</f>
        <v>53332</v>
      </c>
      <c r="J616" s="29">
        <f>SUBTOTAL(9,J608:J614)</f>
        <v>2719</v>
      </c>
      <c r="K616" s="29">
        <f>SUBTOTAL(9,K608:K614)</f>
        <v>3781</v>
      </c>
      <c r="L616" s="29">
        <f>SUBTOTAL(9,L608:L614)</f>
        <v>6430</v>
      </c>
      <c r="M616" s="29">
        <f>SUBTOTAL(9,M608:M614)</f>
        <v>2196.75</v>
      </c>
      <c r="N616" s="30">
        <f t="shared" si="8"/>
        <v>34.16407465007776</v>
      </c>
      <c r="O616" s="29"/>
    </row>
    <row r="617" spans="1:15" ht="12.75" outlineLevel="3">
      <c r="A617" s="6" t="s">
        <v>127</v>
      </c>
      <c r="B617" s="6" t="s">
        <v>744</v>
      </c>
      <c r="C617" s="6" t="s">
        <v>186</v>
      </c>
      <c r="D617" s="6" t="s">
        <v>119</v>
      </c>
      <c r="E617" s="6" t="s">
        <v>452</v>
      </c>
      <c r="F617" s="7" t="s">
        <v>207</v>
      </c>
      <c r="G617" s="8" t="s">
        <v>406</v>
      </c>
      <c r="H617" s="8" t="s">
        <v>406</v>
      </c>
      <c r="I617" s="9">
        <v>8785</v>
      </c>
      <c r="J617" s="9">
        <v>0</v>
      </c>
      <c r="K617" s="9">
        <v>0</v>
      </c>
      <c r="L617" s="9">
        <v>1785</v>
      </c>
      <c r="M617" s="9">
        <v>1785</v>
      </c>
      <c r="N617" s="10">
        <f t="shared" si="8"/>
        <v>100</v>
      </c>
      <c r="O617" s="9" t="s">
        <v>423</v>
      </c>
    </row>
    <row r="618" spans="1:15" ht="12.75" outlineLevel="2">
      <c r="A618" s="13"/>
      <c r="B618" s="14">
        <v>507600</v>
      </c>
      <c r="C618" s="15"/>
      <c r="D618" s="15"/>
      <c r="E618" s="15"/>
      <c r="F618" s="15"/>
      <c r="G618" s="16"/>
      <c r="H618" s="17"/>
      <c r="I618" s="18">
        <f>SUBTOTAL(9,I617:I617)</f>
        <v>8785</v>
      </c>
      <c r="J618" s="19">
        <f>SUBTOTAL(9,J617:J617)</f>
        <v>0</v>
      </c>
      <c r="K618" s="19">
        <f>SUBTOTAL(9,K617:K617)</f>
        <v>0</v>
      </c>
      <c r="L618" s="19">
        <f>SUBTOTAL(9,L617:L617)</f>
        <v>1785</v>
      </c>
      <c r="M618" s="19">
        <f>SUBTOTAL(9,M617:M617)</f>
        <v>1785</v>
      </c>
      <c r="N618" s="20">
        <f t="shared" si="8"/>
        <v>100</v>
      </c>
      <c r="O618" s="19"/>
    </row>
    <row r="619" spans="1:15" ht="12.75" outlineLevel="1">
      <c r="A619" s="21">
        <v>4342</v>
      </c>
      <c r="B619" s="76" t="s">
        <v>23</v>
      </c>
      <c r="C619" s="77"/>
      <c r="D619" s="77"/>
      <c r="E619" s="77"/>
      <c r="F619" s="77"/>
      <c r="G619" s="77"/>
      <c r="H619" s="78"/>
      <c r="I619" s="29">
        <f>SUBTOTAL(9,I617:I617)</f>
        <v>8785</v>
      </c>
      <c r="J619" s="29">
        <f>SUBTOTAL(9,J617:J617)</f>
        <v>0</v>
      </c>
      <c r="K619" s="29">
        <f>SUBTOTAL(9,K617:K617)</f>
        <v>0</v>
      </c>
      <c r="L619" s="29">
        <f>SUBTOTAL(9,L617:L617)</f>
        <v>1785</v>
      </c>
      <c r="M619" s="29">
        <f>SUBTOTAL(9,M617:M617)</f>
        <v>1785</v>
      </c>
      <c r="N619" s="30">
        <f t="shared" si="8"/>
        <v>100</v>
      </c>
      <c r="O619" s="29"/>
    </row>
    <row r="620" spans="1:15" ht="12.75" outlineLevel="3">
      <c r="A620" s="6" t="s">
        <v>167</v>
      </c>
      <c r="B620" s="6" t="s">
        <v>745</v>
      </c>
      <c r="C620" s="6" t="s">
        <v>196</v>
      </c>
      <c r="D620" s="6" t="s">
        <v>119</v>
      </c>
      <c r="E620" s="6" t="s">
        <v>462</v>
      </c>
      <c r="F620" s="7" t="s">
        <v>376</v>
      </c>
      <c r="G620" s="8"/>
      <c r="H620" s="8"/>
      <c r="I620" s="9">
        <v>0</v>
      </c>
      <c r="J620" s="9">
        <v>0</v>
      </c>
      <c r="K620" s="9">
        <v>0</v>
      </c>
      <c r="L620" s="9">
        <v>250</v>
      </c>
      <c r="M620" s="9">
        <v>250</v>
      </c>
      <c r="N620" s="10">
        <f t="shared" si="8"/>
        <v>100</v>
      </c>
      <c r="O620" s="9" t="s">
        <v>444</v>
      </c>
    </row>
    <row r="621" spans="1:15" ht="12.75" outlineLevel="2">
      <c r="A621" s="13"/>
      <c r="B621" s="14">
        <v>300599</v>
      </c>
      <c r="C621" s="15"/>
      <c r="D621" s="15"/>
      <c r="E621" s="15"/>
      <c r="F621" s="15"/>
      <c r="G621" s="16"/>
      <c r="H621" s="17"/>
      <c r="I621" s="18">
        <f>SUBTOTAL(9,I620:I620)</f>
        <v>0</v>
      </c>
      <c r="J621" s="19">
        <f>SUBTOTAL(9,J620:J620)</f>
        <v>0</v>
      </c>
      <c r="K621" s="19">
        <f>SUBTOTAL(9,K620:K620)</f>
        <v>0</v>
      </c>
      <c r="L621" s="19">
        <f>SUBTOTAL(9,L620:L620)</f>
        <v>250</v>
      </c>
      <c r="M621" s="19">
        <f>SUBTOTAL(9,M620:M620)</f>
        <v>250</v>
      </c>
      <c r="N621" s="20">
        <f t="shared" si="8"/>
        <v>100</v>
      </c>
      <c r="O621" s="19"/>
    </row>
    <row r="622" spans="1:15" ht="12.75" outlineLevel="3">
      <c r="A622" s="6" t="s">
        <v>167</v>
      </c>
      <c r="B622" s="6" t="s">
        <v>746</v>
      </c>
      <c r="C622" s="6" t="s">
        <v>183</v>
      </c>
      <c r="D622" s="6" t="s">
        <v>199</v>
      </c>
      <c r="E622" s="6" t="s">
        <v>458</v>
      </c>
      <c r="F622" s="7" t="s">
        <v>487</v>
      </c>
      <c r="G622" s="8" t="s">
        <v>407</v>
      </c>
      <c r="H622" s="8" t="s">
        <v>405</v>
      </c>
      <c r="I622" s="9">
        <v>31237</v>
      </c>
      <c r="J622" s="9">
        <v>1237</v>
      </c>
      <c r="K622" s="9">
        <v>0</v>
      </c>
      <c r="L622" s="9">
        <v>12000</v>
      </c>
      <c r="M622" s="9">
        <v>1879.318</v>
      </c>
      <c r="N622" s="10">
        <f t="shared" si="8"/>
        <v>15.660983333333334</v>
      </c>
      <c r="O622" s="9" t="s">
        <v>432</v>
      </c>
    </row>
    <row r="623" spans="1:15" ht="12.75" outlineLevel="2">
      <c r="A623" s="13"/>
      <c r="B623" s="14">
        <v>311200</v>
      </c>
      <c r="C623" s="15"/>
      <c r="D623" s="15"/>
      <c r="E623" s="15"/>
      <c r="F623" s="15"/>
      <c r="G623" s="16"/>
      <c r="H623" s="17"/>
      <c r="I623" s="18">
        <f>SUBTOTAL(9,I622:I622)</f>
        <v>31237</v>
      </c>
      <c r="J623" s="19">
        <f>SUBTOTAL(9,J622:J622)</f>
        <v>1237</v>
      </c>
      <c r="K623" s="19">
        <f>SUBTOTAL(9,K622:K622)</f>
        <v>0</v>
      </c>
      <c r="L623" s="19">
        <f>SUBTOTAL(9,L622:L622)</f>
        <v>12000</v>
      </c>
      <c r="M623" s="19">
        <f>SUBTOTAL(9,M622:M622)</f>
        <v>1879.318</v>
      </c>
      <c r="N623" s="20">
        <f t="shared" si="8"/>
        <v>15.660983333333334</v>
      </c>
      <c r="O623" s="19"/>
    </row>
    <row r="624" spans="1:15" ht="12.75" outlineLevel="3">
      <c r="A624" s="6" t="s">
        <v>167</v>
      </c>
      <c r="B624" s="6" t="s">
        <v>747</v>
      </c>
      <c r="C624" s="6" t="s">
        <v>183</v>
      </c>
      <c r="D624" s="6" t="s">
        <v>199</v>
      </c>
      <c r="E624" s="6" t="s">
        <v>458</v>
      </c>
      <c r="F624" s="7" t="s">
        <v>824</v>
      </c>
      <c r="G624" s="8" t="s">
        <v>413</v>
      </c>
      <c r="H624" s="8" t="s">
        <v>405</v>
      </c>
      <c r="I624" s="9">
        <v>36500</v>
      </c>
      <c r="J624" s="9">
        <v>1515.58</v>
      </c>
      <c r="K624" s="9">
        <v>13000</v>
      </c>
      <c r="L624" s="9">
        <v>2984</v>
      </c>
      <c r="M624" s="9">
        <v>786.638</v>
      </c>
      <c r="N624" s="10">
        <f t="shared" si="8"/>
        <v>26.36186327077748</v>
      </c>
      <c r="O624" s="9" t="s">
        <v>432</v>
      </c>
    </row>
    <row r="625" spans="1:15" ht="12.75" outlineLevel="2">
      <c r="A625" s="13"/>
      <c r="B625" s="14">
        <v>315700</v>
      </c>
      <c r="C625" s="15"/>
      <c r="D625" s="15"/>
      <c r="E625" s="15"/>
      <c r="F625" s="15"/>
      <c r="G625" s="16"/>
      <c r="H625" s="17"/>
      <c r="I625" s="18">
        <f>SUBTOTAL(9,I624:I624)</f>
        <v>36500</v>
      </c>
      <c r="J625" s="19">
        <f>SUBTOTAL(9,J624:J624)</f>
        <v>1515.58</v>
      </c>
      <c r="K625" s="19">
        <f>SUBTOTAL(9,K624:K624)</f>
        <v>13000</v>
      </c>
      <c r="L625" s="19">
        <f>SUBTOTAL(9,L624:L624)</f>
        <v>2984</v>
      </c>
      <c r="M625" s="19">
        <f>SUBTOTAL(9,M624:M624)</f>
        <v>786.638</v>
      </c>
      <c r="N625" s="20">
        <f t="shared" si="8"/>
        <v>26.36186327077748</v>
      </c>
      <c r="O625" s="19"/>
    </row>
    <row r="626" spans="1:15" ht="12.75" outlineLevel="3">
      <c r="A626" s="6" t="s">
        <v>167</v>
      </c>
      <c r="B626" s="6" t="s">
        <v>748</v>
      </c>
      <c r="C626" s="6" t="s">
        <v>183</v>
      </c>
      <c r="D626" s="6" t="s">
        <v>119</v>
      </c>
      <c r="E626" s="6" t="s">
        <v>456</v>
      </c>
      <c r="F626" s="47" t="s">
        <v>887</v>
      </c>
      <c r="G626" s="8" t="s">
        <v>419</v>
      </c>
      <c r="H626" s="8" t="s">
        <v>405</v>
      </c>
      <c r="I626" s="9">
        <v>12623</v>
      </c>
      <c r="J626" s="9">
        <v>0</v>
      </c>
      <c r="K626" s="9">
        <v>1000</v>
      </c>
      <c r="L626" s="9">
        <v>650</v>
      </c>
      <c r="M626" s="9">
        <v>643.79</v>
      </c>
      <c r="N626" s="10">
        <f t="shared" si="8"/>
        <v>99.04461538461537</v>
      </c>
      <c r="O626" s="9" t="s">
        <v>409</v>
      </c>
    </row>
    <row r="627" spans="1:15" ht="12.75" outlineLevel="2">
      <c r="A627" s="13"/>
      <c r="B627" s="14">
        <v>471100</v>
      </c>
      <c r="C627" s="15"/>
      <c r="D627" s="15"/>
      <c r="E627" s="15"/>
      <c r="F627" s="15"/>
      <c r="G627" s="16"/>
      <c r="H627" s="17"/>
      <c r="I627" s="18">
        <f>SUBTOTAL(9,I626:I626)</f>
        <v>12623</v>
      </c>
      <c r="J627" s="19">
        <f>SUBTOTAL(9,J626:J626)</f>
        <v>0</v>
      </c>
      <c r="K627" s="19">
        <f>SUBTOTAL(9,K626:K626)</f>
        <v>1000</v>
      </c>
      <c r="L627" s="19">
        <f>SUBTOTAL(9,L626:L626)</f>
        <v>650</v>
      </c>
      <c r="M627" s="19">
        <f>SUBTOTAL(9,M626:M626)</f>
        <v>643.79</v>
      </c>
      <c r="N627" s="20">
        <f t="shared" si="8"/>
        <v>99.04461538461537</v>
      </c>
      <c r="O627" s="19"/>
    </row>
    <row r="628" spans="1:15" ht="12.75" outlineLevel="1">
      <c r="A628" s="21">
        <v>4351</v>
      </c>
      <c r="B628" s="76" t="s">
        <v>24</v>
      </c>
      <c r="C628" s="77"/>
      <c r="D628" s="77"/>
      <c r="E628" s="77"/>
      <c r="F628" s="77"/>
      <c r="G628" s="77"/>
      <c r="H628" s="78"/>
      <c r="I628" s="29">
        <f>SUBTOTAL(9,I620:I626)</f>
        <v>80360</v>
      </c>
      <c r="J628" s="29">
        <f>SUBTOTAL(9,J620:J626)</f>
        <v>2752.58</v>
      </c>
      <c r="K628" s="29">
        <f>SUBTOTAL(9,K620:K626)</f>
        <v>14000</v>
      </c>
      <c r="L628" s="29">
        <f>SUBTOTAL(9,L620:L626)</f>
        <v>15884</v>
      </c>
      <c r="M628" s="29">
        <f>SUBTOTAL(9,M620:M626)</f>
        <v>3559.746</v>
      </c>
      <c r="N628" s="30">
        <f t="shared" si="8"/>
        <v>22.41089146310753</v>
      </c>
      <c r="O628" s="29"/>
    </row>
    <row r="629" spans="1:15" ht="12.75" outlineLevel="3">
      <c r="A629" s="6" t="s">
        <v>168</v>
      </c>
      <c r="B629" s="6" t="s">
        <v>749</v>
      </c>
      <c r="C629" s="6" t="s">
        <v>192</v>
      </c>
      <c r="D629" s="6" t="s">
        <v>119</v>
      </c>
      <c r="E629" s="6" t="s">
        <v>462</v>
      </c>
      <c r="F629" s="7" t="s">
        <v>377</v>
      </c>
      <c r="G629" s="8"/>
      <c r="H629" s="8"/>
      <c r="I629" s="9">
        <v>0</v>
      </c>
      <c r="J629" s="9">
        <v>0</v>
      </c>
      <c r="K629" s="9">
        <v>1397</v>
      </c>
      <c r="L629" s="9">
        <v>1397</v>
      </c>
      <c r="M629" s="9">
        <v>1355</v>
      </c>
      <c r="N629" s="10">
        <f t="shared" si="8"/>
        <v>96.99355762347889</v>
      </c>
      <c r="O629" s="9" t="s">
        <v>444</v>
      </c>
    </row>
    <row r="630" spans="1:15" ht="12.75" outlineLevel="2">
      <c r="A630" s="13"/>
      <c r="B630" s="14">
        <v>300512</v>
      </c>
      <c r="C630" s="15"/>
      <c r="D630" s="15"/>
      <c r="E630" s="15"/>
      <c r="F630" s="15"/>
      <c r="G630" s="16"/>
      <c r="H630" s="17"/>
      <c r="I630" s="18">
        <f>SUBTOTAL(9,I629:I629)</f>
        <v>0</v>
      </c>
      <c r="J630" s="19">
        <f>SUBTOTAL(9,J629:J629)</f>
        <v>0</v>
      </c>
      <c r="K630" s="19">
        <f>SUBTOTAL(9,K629:K629)</f>
        <v>1397</v>
      </c>
      <c r="L630" s="19">
        <f>SUBTOTAL(9,L629:L629)</f>
        <v>1397</v>
      </c>
      <c r="M630" s="19">
        <f>SUBTOTAL(9,M629:M629)</f>
        <v>1355</v>
      </c>
      <c r="N630" s="20">
        <f t="shared" si="8"/>
        <v>96.99355762347889</v>
      </c>
      <c r="O630" s="19"/>
    </row>
    <row r="631" spans="1:15" ht="12.75" outlineLevel="3">
      <c r="A631" s="6" t="s">
        <v>168</v>
      </c>
      <c r="B631" s="6" t="s">
        <v>750</v>
      </c>
      <c r="C631" s="6" t="s">
        <v>183</v>
      </c>
      <c r="D631" s="6" t="s">
        <v>119</v>
      </c>
      <c r="E631" s="6" t="s">
        <v>456</v>
      </c>
      <c r="F631" s="47" t="s">
        <v>888</v>
      </c>
      <c r="G631" s="8" t="s">
        <v>414</v>
      </c>
      <c r="H631" s="8" t="s">
        <v>405</v>
      </c>
      <c r="I631" s="9">
        <v>20500</v>
      </c>
      <c r="J631" s="9">
        <v>695</v>
      </c>
      <c r="K631" s="9">
        <v>3000</v>
      </c>
      <c r="L631" s="9">
        <v>0</v>
      </c>
      <c r="M631" s="9">
        <v>0</v>
      </c>
      <c r="N631" s="10">
        <f t="shared" si="8"/>
        <v>0</v>
      </c>
      <c r="O631" s="9" t="s">
        <v>409</v>
      </c>
    </row>
    <row r="632" spans="1:15" ht="12.75" outlineLevel="2">
      <c r="A632" s="13"/>
      <c r="B632" s="14">
        <v>326300</v>
      </c>
      <c r="C632" s="15"/>
      <c r="D632" s="15"/>
      <c r="E632" s="15"/>
      <c r="F632" s="15"/>
      <c r="G632" s="16"/>
      <c r="H632" s="17"/>
      <c r="I632" s="18">
        <f>SUBTOTAL(9,I631:I631)</f>
        <v>20500</v>
      </c>
      <c r="J632" s="19">
        <f>SUBTOTAL(9,J631:J631)</f>
        <v>695</v>
      </c>
      <c r="K632" s="19">
        <f>SUBTOTAL(9,K631:K631)</f>
        <v>3000</v>
      </c>
      <c r="L632" s="19">
        <f>SUBTOTAL(9,L631:L631)</f>
        <v>0</v>
      </c>
      <c r="M632" s="19">
        <f>SUBTOTAL(9,M631:M631)</f>
        <v>0</v>
      </c>
      <c r="N632" s="20">
        <f aca="true" t="shared" si="9" ref="N632:N695">IF(M632=0,0,(M632/L632*100))</f>
        <v>0</v>
      </c>
      <c r="O632" s="19"/>
    </row>
    <row r="633" spans="1:15" ht="12.75" outlineLevel="3">
      <c r="A633" s="6" t="s">
        <v>168</v>
      </c>
      <c r="B633" s="6" t="s">
        <v>751</v>
      </c>
      <c r="C633" s="6" t="s">
        <v>183</v>
      </c>
      <c r="D633" s="6" t="s">
        <v>119</v>
      </c>
      <c r="E633" s="6" t="s">
        <v>456</v>
      </c>
      <c r="F633" s="7" t="s">
        <v>825</v>
      </c>
      <c r="G633" s="8" t="s">
        <v>426</v>
      </c>
      <c r="H633" s="8" t="s">
        <v>406</v>
      </c>
      <c r="I633" s="9">
        <v>191000</v>
      </c>
      <c r="J633" s="9">
        <v>175973</v>
      </c>
      <c r="K633" s="9">
        <v>15000</v>
      </c>
      <c r="L633" s="9">
        <v>1542</v>
      </c>
      <c r="M633" s="9">
        <v>1042.067</v>
      </c>
      <c r="N633" s="10">
        <f t="shared" si="9"/>
        <v>67.57892347600519</v>
      </c>
      <c r="O633" s="9" t="s">
        <v>409</v>
      </c>
    </row>
    <row r="634" spans="1:15" ht="12.75" outlineLevel="3">
      <c r="A634" s="6" t="s">
        <v>168</v>
      </c>
      <c r="B634" s="6" t="s">
        <v>751</v>
      </c>
      <c r="C634" s="6" t="s">
        <v>180</v>
      </c>
      <c r="D634" s="6" t="s">
        <v>119</v>
      </c>
      <c r="E634" s="6" t="s">
        <v>456</v>
      </c>
      <c r="F634" s="7" t="s">
        <v>825</v>
      </c>
      <c r="G634" s="8" t="s">
        <v>426</v>
      </c>
      <c r="H634" s="8" t="s">
        <v>406</v>
      </c>
      <c r="I634" s="9"/>
      <c r="J634" s="9"/>
      <c r="K634" s="9">
        <v>0</v>
      </c>
      <c r="L634" s="9">
        <v>7973</v>
      </c>
      <c r="M634" s="9">
        <v>7972.622</v>
      </c>
      <c r="N634" s="10">
        <f t="shared" si="9"/>
        <v>99.99525899912204</v>
      </c>
      <c r="O634" s="9" t="s">
        <v>409</v>
      </c>
    </row>
    <row r="635" spans="1:15" ht="12.75" outlineLevel="2">
      <c r="A635" s="13"/>
      <c r="B635" s="14">
        <v>343500</v>
      </c>
      <c r="C635" s="15"/>
      <c r="D635" s="15"/>
      <c r="E635" s="15"/>
      <c r="F635" s="15"/>
      <c r="G635" s="16"/>
      <c r="H635" s="17"/>
      <c r="I635" s="18">
        <f>SUBTOTAL(9,I633:I634)</f>
        <v>191000</v>
      </c>
      <c r="J635" s="19">
        <f>SUBTOTAL(9,J633:J634)</f>
        <v>175973</v>
      </c>
      <c r="K635" s="19">
        <f>SUBTOTAL(9,K633:K634)</f>
        <v>15000</v>
      </c>
      <c r="L635" s="19">
        <f>SUBTOTAL(9,L633:L634)</f>
        <v>9515</v>
      </c>
      <c r="M635" s="19">
        <f>SUBTOTAL(9,M633:M634)</f>
        <v>9014.689</v>
      </c>
      <c r="N635" s="20">
        <f t="shared" si="9"/>
        <v>94.74187073042565</v>
      </c>
      <c r="O635" s="19"/>
    </row>
    <row r="636" spans="1:15" ht="12.75" outlineLevel="1">
      <c r="A636" s="21">
        <v>4357</v>
      </c>
      <c r="B636" s="76" t="s">
        <v>25</v>
      </c>
      <c r="C636" s="77"/>
      <c r="D636" s="77"/>
      <c r="E636" s="77"/>
      <c r="F636" s="77"/>
      <c r="G636" s="77"/>
      <c r="H636" s="78"/>
      <c r="I636" s="29">
        <f>SUBTOTAL(9,I629:I634)</f>
        <v>211500</v>
      </c>
      <c r="J636" s="29">
        <f>SUBTOTAL(9,J629:J634)</f>
        <v>176668</v>
      </c>
      <c r="K636" s="29">
        <f>SUBTOTAL(9,K629:K634)</f>
        <v>19397</v>
      </c>
      <c r="L636" s="29">
        <f>SUBTOTAL(9,L629:L634)</f>
        <v>10912</v>
      </c>
      <c r="M636" s="29">
        <f>SUBTOTAL(9,M629:M634)</f>
        <v>10369.689</v>
      </c>
      <c r="N636" s="30">
        <f t="shared" si="9"/>
        <v>95.03014112903226</v>
      </c>
      <c r="O636" s="29"/>
    </row>
    <row r="637" spans="1:15" ht="12.75" outlineLevel="3">
      <c r="A637" s="6" t="s">
        <v>169</v>
      </c>
      <c r="B637" s="6" t="s">
        <v>752</v>
      </c>
      <c r="C637" s="6" t="s">
        <v>183</v>
      </c>
      <c r="D637" s="6" t="s">
        <v>119</v>
      </c>
      <c r="E637" s="6" t="s">
        <v>456</v>
      </c>
      <c r="F637" s="7" t="s">
        <v>348</v>
      </c>
      <c r="G637" s="8" t="s">
        <v>406</v>
      </c>
      <c r="H637" s="8" t="s">
        <v>411</v>
      </c>
      <c r="I637" s="9">
        <v>13200</v>
      </c>
      <c r="J637" s="9">
        <v>0</v>
      </c>
      <c r="K637" s="9">
        <v>0</v>
      </c>
      <c r="L637" s="9">
        <v>650</v>
      </c>
      <c r="M637" s="9">
        <v>174.395</v>
      </c>
      <c r="N637" s="10">
        <f t="shared" si="9"/>
        <v>26.830000000000005</v>
      </c>
      <c r="O637" s="9" t="s">
        <v>409</v>
      </c>
    </row>
    <row r="638" spans="1:15" ht="12.75" outlineLevel="2">
      <c r="A638" s="13"/>
      <c r="B638" s="14">
        <v>504300</v>
      </c>
      <c r="C638" s="15"/>
      <c r="D638" s="15"/>
      <c r="E638" s="15"/>
      <c r="F638" s="15"/>
      <c r="G638" s="16"/>
      <c r="H638" s="17"/>
      <c r="I638" s="18">
        <f>SUBTOTAL(9,I637:I637)</f>
        <v>13200</v>
      </c>
      <c r="J638" s="19">
        <f>SUBTOTAL(9,J637:J637)</f>
        <v>0</v>
      </c>
      <c r="K638" s="19">
        <f>SUBTOTAL(9,K637:K637)</f>
        <v>0</v>
      </c>
      <c r="L638" s="19">
        <f>SUBTOTAL(9,L637:L637)</f>
        <v>650</v>
      </c>
      <c r="M638" s="19">
        <f>SUBTOTAL(9,M637:M637)</f>
        <v>174.395</v>
      </c>
      <c r="N638" s="20">
        <f t="shared" si="9"/>
        <v>26.830000000000005</v>
      </c>
      <c r="O638" s="19"/>
    </row>
    <row r="639" spans="1:15" ht="12.75" outlineLevel="1">
      <c r="A639" s="21">
        <v>4375</v>
      </c>
      <c r="B639" s="76" t="s">
        <v>26</v>
      </c>
      <c r="C639" s="77"/>
      <c r="D639" s="77"/>
      <c r="E639" s="77"/>
      <c r="F639" s="77"/>
      <c r="G639" s="77"/>
      <c r="H639" s="78"/>
      <c r="I639" s="29">
        <f>SUBTOTAL(9,I637:I637)</f>
        <v>13200</v>
      </c>
      <c r="J639" s="29">
        <f>SUBTOTAL(9,J637:J637)</f>
        <v>0</v>
      </c>
      <c r="K639" s="29">
        <f>SUBTOTAL(9,K637:K637)</f>
        <v>0</v>
      </c>
      <c r="L639" s="29">
        <f>SUBTOTAL(9,L637:L637)</f>
        <v>650</v>
      </c>
      <c r="M639" s="29">
        <f>SUBTOTAL(9,M637:M637)</f>
        <v>174.395</v>
      </c>
      <c r="N639" s="30">
        <f t="shared" si="9"/>
        <v>26.830000000000005</v>
      </c>
      <c r="O639" s="29"/>
    </row>
    <row r="640" spans="1:15" ht="12.75" outlineLevel="3">
      <c r="A640" s="6" t="s">
        <v>175</v>
      </c>
      <c r="B640" s="6" t="s">
        <v>753</v>
      </c>
      <c r="C640" s="6" t="s">
        <v>190</v>
      </c>
      <c r="D640" s="6" t="s">
        <v>119</v>
      </c>
      <c r="E640" s="6" t="s">
        <v>462</v>
      </c>
      <c r="F640" s="7" t="s">
        <v>378</v>
      </c>
      <c r="G640" s="8"/>
      <c r="H640" s="8"/>
      <c r="I640" s="9">
        <v>0</v>
      </c>
      <c r="J640" s="9">
        <v>0</v>
      </c>
      <c r="K640" s="9">
        <v>0</v>
      </c>
      <c r="L640" s="9">
        <v>248.739</v>
      </c>
      <c r="M640" s="9">
        <v>248.739</v>
      </c>
      <c r="N640" s="10">
        <f t="shared" si="9"/>
        <v>100</v>
      </c>
      <c r="O640" s="9" t="s">
        <v>444</v>
      </c>
    </row>
    <row r="641" spans="1:15" ht="12.75" outlineLevel="3">
      <c r="A641" s="6" t="s">
        <v>175</v>
      </c>
      <c r="B641" s="6" t="s">
        <v>753</v>
      </c>
      <c r="C641" s="6" t="s">
        <v>180</v>
      </c>
      <c r="D641" s="6" t="s">
        <v>119</v>
      </c>
      <c r="E641" s="6" t="s">
        <v>462</v>
      </c>
      <c r="F641" s="7" t="s">
        <v>378</v>
      </c>
      <c r="G641" s="8"/>
      <c r="H641" s="8"/>
      <c r="I641" s="9">
        <v>0</v>
      </c>
      <c r="J641" s="9">
        <v>0</v>
      </c>
      <c r="K641" s="9">
        <v>0</v>
      </c>
      <c r="L641" s="9">
        <v>351.261</v>
      </c>
      <c r="M641" s="9">
        <v>341.096</v>
      </c>
      <c r="N641" s="10">
        <f t="shared" si="9"/>
        <v>97.10614044827065</v>
      </c>
      <c r="O641" s="9" t="s">
        <v>444</v>
      </c>
    </row>
    <row r="642" spans="1:15" ht="12.75" outlineLevel="2">
      <c r="A642" s="13"/>
      <c r="B642" s="14">
        <v>300500</v>
      </c>
      <c r="C642" s="15"/>
      <c r="D642" s="15"/>
      <c r="E642" s="15"/>
      <c r="F642" s="15"/>
      <c r="G642" s="16"/>
      <c r="H642" s="17"/>
      <c r="I642" s="18">
        <f>SUBTOTAL(9,I640:I641)</f>
        <v>0</v>
      </c>
      <c r="J642" s="19">
        <f>SUBTOTAL(9,J640:J641)</f>
        <v>0</v>
      </c>
      <c r="K642" s="19">
        <f>SUBTOTAL(9,K640:K641)</f>
        <v>0</v>
      </c>
      <c r="L642" s="19">
        <f>SUBTOTAL(9,L640:L641)</f>
        <v>600</v>
      </c>
      <c r="M642" s="19">
        <f>SUBTOTAL(9,M640:M641)</f>
        <v>589.835</v>
      </c>
      <c r="N642" s="20">
        <f t="shared" si="9"/>
        <v>98.30583333333334</v>
      </c>
      <c r="O642" s="19"/>
    </row>
    <row r="643" spans="1:15" ht="12.75" outlineLevel="1">
      <c r="A643" s="21">
        <v>4379</v>
      </c>
      <c r="B643" s="76" t="s">
        <v>27</v>
      </c>
      <c r="C643" s="77"/>
      <c r="D643" s="77"/>
      <c r="E643" s="77"/>
      <c r="F643" s="77"/>
      <c r="G643" s="77"/>
      <c r="H643" s="78"/>
      <c r="I643" s="29">
        <f>SUBTOTAL(9,I640:I641)</f>
        <v>0</v>
      </c>
      <c r="J643" s="29">
        <f>SUBTOTAL(9,J640:J641)</f>
        <v>0</v>
      </c>
      <c r="K643" s="29">
        <f>SUBTOTAL(9,K640:K641)</f>
        <v>0</v>
      </c>
      <c r="L643" s="29">
        <f>SUBTOTAL(9,L640:L641)</f>
        <v>600</v>
      </c>
      <c r="M643" s="29">
        <f>SUBTOTAL(9,M640:M641)</f>
        <v>589.835</v>
      </c>
      <c r="N643" s="30">
        <f t="shared" si="9"/>
        <v>98.30583333333334</v>
      </c>
      <c r="O643" s="29"/>
    </row>
    <row r="644" spans="1:15" ht="12.75" outlineLevel="3">
      <c r="A644" s="6" t="s">
        <v>170</v>
      </c>
      <c r="B644" s="6" t="s">
        <v>754</v>
      </c>
      <c r="C644" s="6" t="s">
        <v>180</v>
      </c>
      <c r="D644" s="6" t="s">
        <v>119</v>
      </c>
      <c r="E644" s="6" t="s">
        <v>467</v>
      </c>
      <c r="F644" s="7" t="s">
        <v>826</v>
      </c>
      <c r="G644" s="8"/>
      <c r="H644" s="8"/>
      <c r="I644" s="9">
        <v>0</v>
      </c>
      <c r="J644" s="9">
        <v>0</v>
      </c>
      <c r="K644" s="9">
        <v>1015</v>
      </c>
      <c r="L644" s="9">
        <v>1015</v>
      </c>
      <c r="M644" s="9">
        <v>1003.499</v>
      </c>
      <c r="N644" s="10">
        <f t="shared" si="9"/>
        <v>98.86689655172414</v>
      </c>
      <c r="O644" s="9" t="s">
        <v>404</v>
      </c>
    </row>
    <row r="645" spans="1:15" ht="12.75" outlineLevel="3">
      <c r="A645" s="6" t="s">
        <v>170</v>
      </c>
      <c r="B645" s="6" t="s">
        <v>754</v>
      </c>
      <c r="C645" s="6" t="s">
        <v>181</v>
      </c>
      <c r="D645" s="6" t="s">
        <v>119</v>
      </c>
      <c r="E645" s="6" t="s">
        <v>467</v>
      </c>
      <c r="F645" s="7" t="s">
        <v>826</v>
      </c>
      <c r="G645" s="8"/>
      <c r="H645" s="8"/>
      <c r="I645" s="9">
        <v>0</v>
      </c>
      <c r="J645" s="9">
        <v>0</v>
      </c>
      <c r="K645" s="9">
        <v>2615</v>
      </c>
      <c r="L645" s="9">
        <v>12732</v>
      </c>
      <c r="M645" s="9">
        <v>12731.954</v>
      </c>
      <c r="N645" s="10">
        <f t="shared" si="9"/>
        <v>99.99963870562362</v>
      </c>
      <c r="O645" s="9" t="s">
        <v>404</v>
      </c>
    </row>
    <row r="646" spans="1:15" ht="12.75" outlineLevel="3">
      <c r="A646" s="6" t="s">
        <v>170</v>
      </c>
      <c r="B646" s="6" t="s">
        <v>754</v>
      </c>
      <c r="C646" s="6" t="s">
        <v>191</v>
      </c>
      <c r="D646" s="6" t="s">
        <v>119</v>
      </c>
      <c r="E646" s="6" t="s">
        <v>467</v>
      </c>
      <c r="F646" s="7" t="s">
        <v>826</v>
      </c>
      <c r="G646" s="8"/>
      <c r="H646" s="8"/>
      <c r="I646" s="9">
        <v>0</v>
      </c>
      <c r="J646" s="9">
        <v>0</v>
      </c>
      <c r="K646" s="9">
        <v>0</v>
      </c>
      <c r="L646" s="9">
        <v>667</v>
      </c>
      <c r="M646" s="9">
        <v>666.4</v>
      </c>
      <c r="N646" s="10">
        <f t="shared" si="9"/>
        <v>99.91004497751123</v>
      </c>
      <c r="O646" s="9" t="s">
        <v>404</v>
      </c>
    </row>
    <row r="647" spans="1:15" ht="12.75" outlineLevel="2">
      <c r="A647" s="13"/>
      <c r="B647" s="14">
        <v>300800</v>
      </c>
      <c r="C647" s="15"/>
      <c r="D647" s="15"/>
      <c r="E647" s="15"/>
      <c r="F647" s="15"/>
      <c r="G647" s="16"/>
      <c r="H647" s="17"/>
      <c r="I647" s="18">
        <f>SUBTOTAL(9,I644:I646)</f>
        <v>0</v>
      </c>
      <c r="J647" s="19">
        <f>SUBTOTAL(9,J644:J646)</f>
        <v>0</v>
      </c>
      <c r="K647" s="19">
        <f>SUBTOTAL(9,K644:K646)</f>
        <v>3630</v>
      </c>
      <c r="L647" s="19">
        <f>SUBTOTAL(9,L644:L646)</f>
        <v>14414</v>
      </c>
      <c r="M647" s="19">
        <f>SUBTOTAL(9,M644:M646)</f>
        <v>14401.853</v>
      </c>
      <c r="N647" s="20">
        <f t="shared" si="9"/>
        <v>99.91572776467322</v>
      </c>
      <c r="O647" s="19"/>
    </row>
    <row r="648" spans="1:15" ht="12.75" outlineLevel="3">
      <c r="A648" s="6" t="s">
        <v>170</v>
      </c>
      <c r="B648" s="6" t="s">
        <v>755</v>
      </c>
      <c r="C648" s="6" t="s">
        <v>179</v>
      </c>
      <c r="D648" s="6" t="s">
        <v>119</v>
      </c>
      <c r="E648" s="6" t="s">
        <v>467</v>
      </c>
      <c r="F648" s="7" t="s">
        <v>397</v>
      </c>
      <c r="G648" s="8"/>
      <c r="H648" s="8"/>
      <c r="I648" s="9">
        <v>0</v>
      </c>
      <c r="J648" s="9">
        <v>0</v>
      </c>
      <c r="K648" s="9">
        <v>2380</v>
      </c>
      <c r="L648" s="9">
        <v>0</v>
      </c>
      <c r="M648" s="9">
        <v>0</v>
      </c>
      <c r="N648" s="10">
        <f t="shared" si="9"/>
        <v>0</v>
      </c>
      <c r="O648" s="9" t="s">
        <v>404</v>
      </c>
    </row>
    <row r="649" spans="1:15" ht="12.75" outlineLevel="2">
      <c r="A649" s="13"/>
      <c r="B649" s="14">
        <v>300899</v>
      </c>
      <c r="C649" s="15"/>
      <c r="D649" s="15"/>
      <c r="E649" s="15"/>
      <c r="F649" s="15"/>
      <c r="G649" s="16"/>
      <c r="H649" s="17"/>
      <c r="I649" s="18">
        <f>SUBTOTAL(9,I648:I648)</f>
        <v>0</v>
      </c>
      <c r="J649" s="19">
        <f>SUBTOTAL(9,J648:J648)</f>
        <v>0</v>
      </c>
      <c r="K649" s="19">
        <f>SUBTOTAL(9,K648:K648)</f>
        <v>2380</v>
      </c>
      <c r="L649" s="19">
        <f>SUBTOTAL(9,L648:L648)</f>
        <v>0</v>
      </c>
      <c r="M649" s="19">
        <f>SUBTOTAL(9,M648:M648)</f>
        <v>0</v>
      </c>
      <c r="N649" s="20">
        <f t="shared" si="9"/>
        <v>0</v>
      </c>
      <c r="O649" s="19"/>
    </row>
    <row r="650" spans="1:15" ht="12.75" outlineLevel="3">
      <c r="A650" s="6" t="s">
        <v>170</v>
      </c>
      <c r="B650" s="6" t="s">
        <v>756</v>
      </c>
      <c r="C650" s="6" t="s">
        <v>183</v>
      </c>
      <c r="D650" s="6" t="s">
        <v>119</v>
      </c>
      <c r="E650" s="6" t="s">
        <v>467</v>
      </c>
      <c r="F650" s="7" t="s">
        <v>393</v>
      </c>
      <c r="G650" s="8" t="s">
        <v>406</v>
      </c>
      <c r="H650" s="8" t="s">
        <v>406</v>
      </c>
      <c r="I650" s="9">
        <v>341</v>
      </c>
      <c r="J650" s="9">
        <v>0</v>
      </c>
      <c r="K650" s="9">
        <v>0</v>
      </c>
      <c r="L650" s="9">
        <v>341</v>
      </c>
      <c r="M650" s="9">
        <v>341</v>
      </c>
      <c r="N650" s="10">
        <f t="shared" si="9"/>
        <v>100</v>
      </c>
      <c r="O650" s="9" t="s">
        <v>404</v>
      </c>
    </row>
    <row r="651" spans="1:15" ht="12.75" outlineLevel="2">
      <c r="A651" s="13"/>
      <c r="B651" s="14">
        <v>305000</v>
      </c>
      <c r="C651" s="15"/>
      <c r="D651" s="15"/>
      <c r="E651" s="15"/>
      <c r="F651" s="15"/>
      <c r="G651" s="16"/>
      <c r="H651" s="17"/>
      <c r="I651" s="18">
        <f>SUBTOTAL(9,I650:I650)</f>
        <v>341</v>
      </c>
      <c r="J651" s="19">
        <f>SUBTOTAL(9,J650:J650)</f>
        <v>0</v>
      </c>
      <c r="K651" s="19">
        <f>SUBTOTAL(9,K650:K650)</f>
        <v>0</v>
      </c>
      <c r="L651" s="19">
        <f>SUBTOTAL(9,L650:L650)</f>
        <v>341</v>
      </c>
      <c r="M651" s="19">
        <f>SUBTOTAL(9,M650:M650)</f>
        <v>341</v>
      </c>
      <c r="N651" s="20">
        <f t="shared" si="9"/>
        <v>100</v>
      </c>
      <c r="O651" s="19"/>
    </row>
    <row r="652" spans="1:15" ht="12.75" outlineLevel="3">
      <c r="A652" s="6" t="s">
        <v>170</v>
      </c>
      <c r="B652" s="6" t="s">
        <v>757</v>
      </c>
      <c r="C652" s="6" t="s">
        <v>183</v>
      </c>
      <c r="D652" s="6" t="s">
        <v>395</v>
      </c>
      <c r="E652" s="6" t="s">
        <v>467</v>
      </c>
      <c r="F652" s="7" t="s">
        <v>396</v>
      </c>
      <c r="G652" s="8" t="s">
        <v>406</v>
      </c>
      <c r="H652" s="8" t="s">
        <v>406</v>
      </c>
      <c r="I652" s="9">
        <v>469</v>
      </c>
      <c r="J652" s="9">
        <v>0</v>
      </c>
      <c r="K652" s="9">
        <v>0</v>
      </c>
      <c r="L652" s="9">
        <v>469</v>
      </c>
      <c r="M652" s="9">
        <v>468.896</v>
      </c>
      <c r="N652" s="10">
        <f t="shared" si="9"/>
        <v>99.97782515991472</v>
      </c>
      <c r="O652" s="9" t="s">
        <v>404</v>
      </c>
    </row>
    <row r="653" spans="1:15" ht="12.75" outlineLevel="2">
      <c r="A653" s="13"/>
      <c r="B653" s="14">
        <v>305100</v>
      </c>
      <c r="C653" s="15"/>
      <c r="D653" s="15"/>
      <c r="E653" s="15"/>
      <c r="F653" s="15"/>
      <c r="G653" s="16"/>
      <c r="H653" s="17"/>
      <c r="I653" s="18">
        <f>SUBTOTAL(9,I652:I652)</f>
        <v>469</v>
      </c>
      <c r="J653" s="19">
        <f>SUBTOTAL(9,J652:J652)</f>
        <v>0</v>
      </c>
      <c r="K653" s="19">
        <f>SUBTOTAL(9,K652:K652)</f>
        <v>0</v>
      </c>
      <c r="L653" s="19">
        <f>SUBTOTAL(9,L652:L652)</f>
        <v>469</v>
      </c>
      <c r="M653" s="19">
        <f>SUBTOTAL(9,M652:M652)</f>
        <v>468.896</v>
      </c>
      <c r="N653" s="20">
        <f t="shared" si="9"/>
        <v>99.97782515991472</v>
      </c>
      <c r="O653" s="19"/>
    </row>
    <row r="654" spans="1:15" ht="12.75" outlineLevel="3">
      <c r="A654" s="6" t="s">
        <v>170</v>
      </c>
      <c r="B654" s="6" t="s">
        <v>758</v>
      </c>
      <c r="C654" s="6" t="s">
        <v>183</v>
      </c>
      <c r="D654" s="6" t="s">
        <v>119</v>
      </c>
      <c r="E654" s="6" t="s">
        <v>467</v>
      </c>
      <c r="F654" s="7" t="s">
        <v>488</v>
      </c>
      <c r="G654" s="8" t="s">
        <v>406</v>
      </c>
      <c r="H654" s="8" t="s">
        <v>406</v>
      </c>
      <c r="I654" s="9">
        <v>349</v>
      </c>
      <c r="J654" s="9">
        <v>0</v>
      </c>
      <c r="K654" s="9">
        <v>0</v>
      </c>
      <c r="L654" s="9">
        <v>349</v>
      </c>
      <c r="M654" s="9">
        <v>348.381</v>
      </c>
      <c r="N654" s="10">
        <f t="shared" si="9"/>
        <v>99.82263610315185</v>
      </c>
      <c r="O654" s="9" t="s">
        <v>404</v>
      </c>
    </row>
    <row r="655" spans="1:15" ht="12.75" outlineLevel="2">
      <c r="A655" s="13"/>
      <c r="B655" s="14">
        <v>305800</v>
      </c>
      <c r="C655" s="15"/>
      <c r="D655" s="15"/>
      <c r="E655" s="15"/>
      <c r="F655" s="15"/>
      <c r="G655" s="16"/>
      <c r="H655" s="17"/>
      <c r="I655" s="18">
        <f>SUBTOTAL(9,I654:I654)</f>
        <v>349</v>
      </c>
      <c r="J655" s="19">
        <f>SUBTOTAL(9,J654:J654)</f>
        <v>0</v>
      </c>
      <c r="K655" s="19">
        <f>SUBTOTAL(9,K654:K654)</f>
        <v>0</v>
      </c>
      <c r="L655" s="19">
        <f>SUBTOTAL(9,L654:L654)</f>
        <v>349</v>
      </c>
      <c r="M655" s="19">
        <f>SUBTOTAL(9,M654:M654)</f>
        <v>348.381</v>
      </c>
      <c r="N655" s="20">
        <f t="shared" si="9"/>
        <v>99.82263610315185</v>
      </c>
      <c r="O655" s="19"/>
    </row>
    <row r="656" spans="1:15" ht="12.75" outlineLevel="3">
      <c r="A656" s="6" t="s">
        <v>170</v>
      </c>
      <c r="B656" s="6" t="s">
        <v>759</v>
      </c>
      <c r="C656" s="6" t="s">
        <v>183</v>
      </c>
      <c r="D656" s="6" t="s">
        <v>119</v>
      </c>
      <c r="E656" s="6" t="s">
        <v>456</v>
      </c>
      <c r="F656" s="7" t="s">
        <v>349</v>
      </c>
      <c r="G656" s="8" t="s">
        <v>406</v>
      </c>
      <c r="H656" s="8" t="s">
        <v>406</v>
      </c>
      <c r="I656" s="9">
        <v>18875</v>
      </c>
      <c r="J656" s="9">
        <v>0</v>
      </c>
      <c r="K656" s="9">
        <v>0</v>
      </c>
      <c r="L656" s="9">
        <v>817</v>
      </c>
      <c r="M656" s="9">
        <v>476</v>
      </c>
      <c r="N656" s="10">
        <f t="shared" si="9"/>
        <v>58.26193390452876</v>
      </c>
      <c r="O656" s="9" t="s">
        <v>409</v>
      </c>
    </row>
    <row r="657" spans="1:15" ht="12.75" outlineLevel="2">
      <c r="A657" s="13"/>
      <c r="B657" s="14">
        <v>306000</v>
      </c>
      <c r="C657" s="15"/>
      <c r="D657" s="15"/>
      <c r="E657" s="15"/>
      <c r="F657" s="15"/>
      <c r="G657" s="16"/>
      <c r="H657" s="17"/>
      <c r="I657" s="18">
        <f>SUBTOTAL(9,I656:I656)</f>
        <v>18875</v>
      </c>
      <c r="J657" s="19">
        <f>SUBTOTAL(9,J656:J656)</f>
        <v>0</v>
      </c>
      <c r="K657" s="19">
        <f>SUBTOTAL(9,K656:K656)</f>
        <v>0</v>
      </c>
      <c r="L657" s="19">
        <f>SUBTOTAL(9,L656:L656)</f>
        <v>817</v>
      </c>
      <c r="M657" s="19">
        <f>SUBTOTAL(9,M656:M656)</f>
        <v>476</v>
      </c>
      <c r="N657" s="20">
        <f t="shared" si="9"/>
        <v>58.26193390452876</v>
      </c>
      <c r="O657" s="19"/>
    </row>
    <row r="658" spans="1:15" ht="12.75" outlineLevel="3">
      <c r="A658" s="6" t="s">
        <v>170</v>
      </c>
      <c r="B658" s="6" t="s">
        <v>760</v>
      </c>
      <c r="C658" s="6" t="s">
        <v>183</v>
      </c>
      <c r="D658" s="6" t="s">
        <v>119</v>
      </c>
      <c r="E658" s="6" t="s">
        <v>467</v>
      </c>
      <c r="F658" s="7" t="s">
        <v>394</v>
      </c>
      <c r="G658" s="8" t="s">
        <v>406</v>
      </c>
      <c r="H658" s="8" t="s">
        <v>406</v>
      </c>
      <c r="I658" s="9">
        <v>1760</v>
      </c>
      <c r="J658" s="9">
        <v>0</v>
      </c>
      <c r="K658" s="9">
        <v>0</v>
      </c>
      <c r="L658" s="9">
        <v>1419</v>
      </c>
      <c r="M658" s="9">
        <v>1312.597</v>
      </c>
      <c r="N658" s="10">
        <f t="shared" si="9"/>
        <v>92.5015503875969</v>
      </c>
      <c r="O658" s="9" t="s">
        <v>404</v>
      </c>
    </row>
    <row r="659" spans="1:15" ht="12.75" outlineLevel="2">
      <c r="A659" s="13"/>
      <c r="B659" s="14">
        <v>307100</v>
      </c>
      <c r="C659" s="15"/>
      <c r="D659" s="15"/>
      <c r="E659" s="15"/>
      <c r="F659" s="15"/>
      <c r="G659" s="16"/>
      <c r="H659" s="17"/>
      <c r="I659" s="18">
        <f>SUBTOTAL(9,I658:I658)</f>
        <v>1760</v>
      </c>
      <c r="J659" s="19">
        <f>SUBTOTAL(9,J658:J658)</f>
        <v>0</v>
      </c>
      <c r="K659" s="19">
        <f>SUBTOTAL(9,K658:K658)</f>
        <v>0</v>
      </c>
      <c r="L659" s="19">
        <f>SUBTOTAL(9,L658:L658)</f>
        <v>1419</v>
      </c>
      <c r="M659" s="19">
        <f>SUBTOTAL(9,M658:M658)</f>
        <v>1312.597</v>
      </c>
      <c r="N659" s="20">
        <f t="shared" si="9"/>
        <v>92.5015503875969</v>
      </c>
      <c r="O659" s="19"/>
    </row>
    <row r="660" spans="1:15" ht="12.75" outlineLevel="3">
      <c r="A660" s="6" t="s">
        <v>170</v>
      </c>
      <c r="B660" s="6" t="s">
        <v>761</v>
      </c>
      <c r="C660" s="6" t="s">
        <v>183</v>
      </c>
      <c r="D660" s="6" t="s">
        <v>119</v>
      </c>
      <c r="E660" s="6" t="s">
        <v>456</v>
      </c>
      <c r="F660" s="47" t="s">
        <v>891</v>
      </c>
      <c r="G660" s="8" t="s">
        <v>407</v>
      </c>
      <c r="H660" s="8" t="s">
        <v>406</v>
      </c>
      <c r="I660" s="9">
        <v>10000</v>
      </c>
      <c r="J660" s="9">
        <v>0</v>
      </c>
      <c r="K660" s="9">
        <v>8820</v>
      </c>
      <c r="L660" s="9">
        <v>625</v>
      </c>
      <c r="M660" s="9">
        <v>624.75</v>
      </c>
      <c r="N660" s="10">
        <f t="shared" si="9"/>
        <v>99.96000000000001</v>
      </c>
      <c r="O660" s="9" t="s">
        <v>409</v>
      </c>
    </row>
    <row r="661" spans="1:15" ht="12.75" outlineLevel="2">
      <c r="A661" s="13"/>
      <c r="B661" s="14">
        <v>311300</v>
      </c>
      <c r="C661" s="15"/>
      <c r="D661" s="15"/>
      <c r="E661" s="15"/>
      <c r="F661" s="15"/>
      <c r="G661" s="16"/>
      <c r="H661" s="17"/>
      <c r="I661" s="18">
        <f>SUBTOTAL(9,I660:I660)</f>
        <v>10000</v>
      </c>
      <c r="J661" s="19">
        <f>SUBTOTAL(9,J660:J660)</f>
        <v>0</v>
      </c>
      <c r="K661" s="19">
        <f>SUBTOTAL(9,K660:K660)</f>
        <v>8820</v>
      </c>
      <c r="L661" s="19">
        <f>SUBTOTAL(9,L660:L660)</f>
        <v>625</v>
      </c>
      <c r="M661" s="19">
        <f>SUBTOTAL(9,M660:M660)</f>
        <v>624.75</v>
      </c>
      <c r="N661" s="20">
        <f t="shared" si="9"/>
        <v>99.96000000000001</v>
      </c>
      <c r="O661" s="19"/>
    </row>
    <row r="662" spans="1:15" ht="12.75" outlineLevel="1">
      <c r="A662" s="21">
        <v>5311</v>
      </c>
      <c r="B662" s="76" t="s">
        <v>28</v>
      </c>
      <c r="C662" s="77"/>
      <c r="D662" s="77"/>
      <c r="E662" s="77"/>
      <c r="F662" s="77"/>
      <c r="G662" s="77"/>
      <c r="H662" s="78"/>
      <c r="I662" s="29">
        <f>SUBTOTAL(9,I644:I660)</f>
        <v>31794</v>
      </c>
      <c r="J662" s="29">
        <f>SUBTOTAL(9,J644:J660)</f>
        <v>0</v>
      </c>
      <c r="K662" s="29">
        <f>SUBTOTAL(9,K644:K660)</f>
        <v>14830</v>
      </c>
      <c r="L662" s="29">
        <f>SUBTOTAL(9,L644:L660)</f>
        <v>18434</v>
      </c>
      <c r="M662" s="29">
        <f>SUBTOTAL(9,M644:M660)</f>
        <v>17973.477</v>
      </c>
      <c r="N662" s="30">
        <f t="shared" si="9"/>
        <v>97.50177389606162</v>
      </c>
      <c r="O662" s="29"/>
    </row>
    <row r="663" spans="1:15" ht="12.75" outlineLevel="3">
      <c r="A663" s="6" t="s">
        <v>176</v>
      </c>
      <c r="B663" s="6" t="s">
        <v>762</v>
      </c>
      <c r="C663" s="6" t="s">
        <v>183</v>
      </c>
      <c r="D663" s="6" t="s">
        <v>379</v>
      </c>
      <c r="E663" s="6" t="s">
        <v>462</v>
      </c>
      <c r="F663" s="7" t="s">
        <v>380</v>
      </c>
      <c r="G663" s="8"/>
      <c r="H663" s="8"/>
      <c r="I663" s="9">
        <v>105</v>
      </c>
      <c r="J663" s="9">
        <v>0</v>
      </c>
      <c r="K663" s="9">
        <v>0</v>
      </c>
      <c r="L663" s="9">
        <v>105</v>
      </c>
      <c r="M663" s="9">
        <v>105</v>
      </c>
      <c r="N663" s="10">
        <f t="shared" si="9"/>
        <v>100</v>
      </c>
      <c r="O663" s="9" t="s">
        <v>444</v>
      </c>
    </row>
    <row r="664" spans="1:15" ht="12.75" outlineLevel="2">
      <c r="A664" s="13"/>
      <c r="B664" s="14">
        <v>302600</v>
      </c>
      <c r="C664" s="15"/>
      <c r="D664" s="15"/>
      <c r="E664" s="15"/>
      <c r="F664" s="15"/>
      <c r="G664" s="16"/>
      <c r="H664" s="17"/>
      <c r="I664" s="18">
        <f>SUBTOTAL(9,I663:I663)</f>
        <v>105</v>
      </c>
      <c r="J664" s="19">
        <f>SUBTOTAL(9,J663:J663)</f>
        <v>0</v>
      </c>
      <c r="K664" s="19">
        <f>SUBTOTAL(9,K663:K663)</f>
        <v>0</v>
      </c>
      <c r="L664" s="19">
        <f>SUBTOTAL(9,L663:L663)</f>
        <v>105</v>
      </c>
      <c r="M664" s="19">
        <f>SUBTOTAL(9,M663:M663)</f>
        <v>105</v>
      </c>
      <c r="N664" s="20">
        <f t="shared" si="9"/>
        <v>100</v>
      </c>
      <c r="O664" s="19"/>
    </row>
    <row r="665" spans="1:15" ht="12.75" outlineLevel="1">
      <c r="A665" s="21">
        <v>5319</v>
      </c>
      <c r="B665" s="76" t="s">
        <v>30</v>
      </c>
      <c r="C665" s="77"/>
      <c r="D665" s="77"/>
      <c r="E665" s="77"/>
      <c r="F665" s="77"/>
      <c r="G665" s="77"/>
      <c r="H665" s="78"/>
      <c r="I665" s="29">
        <f>SUBTOTAL(9,I663:I663)</f>
        <v>105</v>
      </c>
      <c r="J665" s="29">
        <f>SUBTOTAL(9,J663:J663)</f>
        <v>0</v>
      </c>
      <c r="K665" s="29">
        <f>SUBTOTAL(9,K663:K663)</f>
        <v>0</v>
      </c>
      <c r="L665" s="29">
        <f>SUBTOTAL(9,L663:L663)</f>
        <v>105</v>
      </c>
      <c r="M665" s="29">
        <f>SUBTOTAL(9,M663:M663)</f>
        <v>105</v>
      </c>
      <c r="N665" s="30">
        <f t="shared" si="9"/>
        <v>100</v>
      </c>
      <c r="O665" s="29"/>
    </row>
    <row r="666" spans="1:15" ht="12.75" outlineLevel="3">
      <c r="A666" s="6" t="s">
        <v>171</v>
      </c>
      <c r="B666" s="6" t="s">
        <v>763</v>
      </c>
      <c r="C666" s="6" t="s">
        <v>183</v>
      </c>
      <c r="D666" s="6" t="s">
        <v>119</v>
      </c>
      <c r="E666" s="6" t="s">
        <v>456</v>
      </c>
      <c r="F666" s="47" t="s">
        <v>892</v>
      </c>
      <c r="G666" s="8" t="s">
        <v>406</v>
      </c>
      <c r="H666" s="8" t="s">
        <v>405</v>
      </c>
      <c r="I666" s="9">
        <v>11950</v>
      </c>
      <c r="J666" s="9">
        <v>0</v>
      </c>
      <c r="K666" s="9">
        <v>2000</v>
      </c>
      <c r="L666" s="9">
        <v>900</v>
      </c>
      <c r="M666" s="9">
        <v>693.77</v>
      </c>
      <c r="N666" s="10">
        <f t="shared" si="9"/>
        <v>77.08555555555556</v>
      </c>
      <c r="O666" s="9" t="s">
        <v>409</v>
      </c>
    </row>
    <row r="667" spans="1:15" ht="12.75" outlineLevel="2">
      <c r="A667" s="13"/>
      <c r="B667" s="14">
        <v>309000</v>
      </c>
      <c r="C667" s="15"/>
      <c r="D667" s="15"/>
      <c r="E667" s="15"/>
      <c r="F667" s="15"/>
      <c r="G667" s="16"/>
      <c r="H667" s="17"/>
      <c r="I667" s="18">
        <f>SUBTOTAL(9,I666:I666)</f>
        <v>11950</v>
      </c>
      <c r="J667" s="19">
        <f>SUBTOTAL(9,J666:J666)</f>
        <v>0</v>
      </c>
      <c r="K667" s="19">
        <f>SUBTOTAL(9,K666:K666)</f>
        <v>2000</v>
      </c>
      <c r="L667" s="19">
        <f>SUBTOTAL(9,L666:L666)</f>
        <v>900</v>
      </c>
      <c r="M667" s="19">
        <f>SUBTOTAL(9,M666:M666)</f>
        <v>693.77</v>
      </c>
      <c r="N667" s="20">
        <f t="shared" si="9"/>
        <v>77.08555555555556</v>
      </c>
      <c r="O667" s="19"/>
    </row>
    <row r="668" spans="1:15" ht="12.75" outlineLevel="3">
      <c r="A668" s="6" t="s">
        <v>171</v>
      </c>
      <c r="B668" s="6" t="s">
        <v>764</v>
      </c>
      <c r="C668" s="6" t="s">
        <v>183</v>
      </c>
      <c r="D668" s="6" t="s">
        <v>119</v>
      </c>
      <c r="E668" s="6" t="s">
        <v>456</v>
      </c>
      <c r="F668" s="7" t="s">
        <v>350</v>
      </c>
      <c r="G668" s="8" t="s">
        <v>406</v>
      </c>
      <c r="H668" s="8" t="s">
        <v>405</v>
      </c>
      <c r="I668" s="9">
        <v>9250</v>
      </c>
      <c r="J668" s="9">
        <v>0</v>
      </c>
      <c r="K668" s="9">
        <v>2000</v>
      </c>
      <c r="L668" s="9">
        <v>850</v>
      </c>
      <c r="M668" s="9">
        <v>848.47</v>
      </c>
      <c r="N668" s="10">
        <f t="shared" si="9"/>
        <v>99.82000000000001</v>
      </c>
      <c r="O668" s="9" t="s">
        <v>409</v>
      </c>
    </row>
    <row r="669" spans="1:15" ht="12.75" outlineLevel="2">
      <c r="A669" s="13"/>
      <c r="B669" s="14">
        <v>309100</v>
      </c>
      <c r="C669" s="15"/>
      <c r="D669" s="15"/>
      <c r="E669" s="15"/>
      <c r="F669" s="15"/>
      <c r="G669" s="16"/>
      <c r="H669" s="17"/>
      <c r="I669" s="18">
        <f>SUBTOTAL(9,I668:I668)</f>
        <v>9250</v>
      </c>
      <c r="J669" s="19">
        <f>SUBTOTAL(9,J668:J668)</f>
        <v>0</v>
      </c>
      <c r="K669" s="19">
        <f>SUBTOTAL(9,K668:K668)</f>
        <v>2000</v>
      </c>
      <c r="L669" s="19">
        <f>SUBTOTAL(9,L668:L668)</f>
        <v>850</v>
      </c>
      <c r="M669" s="19">
        <f>SUBTOTAL(9,M668:M668)</f>
        <v>848.47</v>
      </c>
      <c r="N669" s="20">
        <f t="shared" si="9"/>
        <v>99.82000000000001</v>
      </c>
      <c r="O669" s="19"/>
    </row>
    <row r="670" spans="1:15" ht="12.75" outlineLevel="1">
      <c r="A670" s="21">
        <v>5512</v>
      </c>
      <c r="B670" s="76" t="s">
        <v>29</v>
      </c>
      <c r="C670" s="77"/>
      <c r="D670" s="77"/>
      <c r="E670" s="77"/>
      <c r="F670" s="77"/>
      <c r="G670" s="77"/>
      <c r="H670" s="78"/>
      <c r="I670" s="29">
        <f>SUBTOTAL(9,I666:I668)</f>
        <v>21200</v>
      </c>
      <c r="J670" s="29">
        <f>SUBTOTAL(9,J666:J668)</f>
        <v>0</v>
      </c>
      <c r="K670" s="29">
        <f>SUBTOTAL(9,K666:K668)</f>
        <v>4000</v>
      </c>
      <c r="L670" s="29">
        <f>SUBTOTAL(9,L666:L668)</f>
        <v>1750</v>
      </c>
      <c r="M670" s="29">
        <f>SUBTOTAL(9,M666:M668)</f>
        <v>1542.24</v>
      </c>
      <c r="N670" s="30">
        <f t="shared" si="9"/>
        <v>88.128</v>
      </c>
      <c r="O670" s="29"/>
    </row>
    <row r="671" spans="1:15" ht="12.75" outlineLevel="3">
      <c r="A671" s="6" t="s">
        <v>122</v>
      </c>
      <c r="B671" s="6" t="s">
        <v>765</v>
      </c>
      <c r="C671" s="6" t="s">
        <v>179</v>
      </c>
      <c r="D671" s="6" t="s">
        <v>119</v>
      </c>
      <c r="E671" s="6" t="s">
        <v>449</v>
      </c>
      <c r="F671" s="7" t="s">
        <v>201</v>
      </c>
      <c r="G671" s="8"/>
      <c r="H671" s="8"/>
      <c r="I671" s="9">
        <v>0</v>
      </c>
      <c r="J671" s="9">
        <v>0</v>
      </c>
      <c r="K671" s="9">
        <v>2500</v>
      </c>
      <c r="L671" s="9">
        <v>2500</v>
      </c>
      <c r="M671" s="9">
        <v>2498.418</v>
      </c>
      <c r="N671" s="10">
        <f t="shared" si="9"/>
        <v>99.93672000000001</v>
      </c>
      <c r="O671" s="9" t="s">
        <v>446</v>
      </c>
    </row>
    <row r="672" spans="1:15" ht="12.75" outlineLevel="2">
      <c r="A672" s="13"/>
      <c r="B672" s="14">
        <v>300099</v>
      </c>
      <c r="C672" s="15"/>
      <c r="D672" s="15"/>
      <c r="E672" s="15"/>
      <c r="F672" s="15"/>
      <c r="G672" s="16"/>
      <c r="H672" s="17"/>
      <c r="I672" s="18">
        <f>SUBTOTAL(9,I671:I671)</f>
        <v>0</v>
      </c>
      <c r="J672" s="19">
        <f>SUBTOTAL(9,J671:J671)</f>
        <v>0</v>
      </c>
      <c r="K672" s="19">
        <f>SUBTOTAL(9,K671:K671)</f>
        <v>2500</v>
      </c>
      <c r="L672" s="19">
        <f>SUBTOTAL(9,L671:L671)</f>
        <v>2500</v>
      </c>
      <c r="M672" s="19">
        <f>SUBTOTAL(9,M671:M671)</f>
        <v>2498.418</v>
      </c>
      <c r="N672" s="20">
        <f t="shared" si="9"/>
        <v>99.93672000000001</v>
      </c>
      <c r="O672" s="19"/>
    </row>
    <row r="673" spans="1:15" ht="12.75" outlineLevel="1">
      <c r="A673" s="21">
        <v>5563</v>
      </c>
      <c r="B673" s="76" t="s">
        <v>31</v>
      </c>
      <c r="C673" s="77"/>
      <c r="D673" s="77"/>
      <c r="E673" s="77"/>
      <c r="F673" s="77"/>
      <c r="G673" s="77"/>
      <c r="H673" s="78"/>
      <c r="I673" s="29">
        <f>SUBTOTAL(9,I671:I671)</f>
        <v>0</v>
      </c>
      <c r="J673" s="29">
        <f>SUBTOTAL(9,J671:J671)</f>
        <v>0</v>
      </c>
      <c r="K673" s="29">
        <f>SUBTOTAL(9,K671:K671)</f>
        <v>2500</v>
      </c>
      <c r="L673" s="29">
        <f>SUBTOTAL(9,L671:L671)</f>
        <v>2500</v>
      </c>
      <c r="M673" s="29">
        <f>SUBTOTAL(9,M671:M671)</f>
        <v>2498.418</v>
      </c>
      <c r="N673" s="30">
        <f t="shared" si="9"/>
        <v>99.93672000000001</v>
      </c>
      <c r="O673" s="29"/>
    </row>
    <row r="674" spans="1:15" ht="12.75" outlineLevel="3">
      <c r="A674" s="6" t="s">
        <v>123</v>
      </c>
      <c r="B674" s="6" t="s">
        <v>766</v>
      </c>
      <c r="C674" s="6" t="s">
        <v>180</v>
      </c>
      <c r="D674" s="6" t="s">
        <v>119</v>
      </c>
      <c r="E674" s="6" t="s">
        <v>449</v>
      </c>
      <c r="F674" s="7" t="s">
        <v>827</v>
      </c>
      <c r="G674" s="8"/>
      <c r="H674" s="8"/>
      <c r="I674" s="9">
        <v>0</v>
      </c>
      <c r="J674" s="9">
        <v>0</v>
      </c>
      <c r="K674" s="9">
        <v>0</v>
      </c>
      <c r="L674" s="9">
        <v>195</v>
      </c>
      <c r="M674" s="9">
        <v>193.792</v>
      </c>
      <c r="N674" s="10">
        <f t="shared" si="9"/>
        <v>99.38051282051282</v>
      </c>
      <c r="O674" s="9" t="s">
        <v>446</v>
      </c>
    </row>
    <row r="675" spans="1:15" ht="12.75" outlineLevel="3">
      <c r="A675" s="6" t="s">
        <v>123</v>
      </c>
      <c r="B675" s="6" t="s">
        <v>766</v>
      </c>
      <c r="C675" s="6" t="s">
        <v>181</v>
      </c>
      <c r="D675" s="6" t="s">
        <v>119</v>
      </c>
      <c r="E675" s="6" t="s">
        <v>449</v>
      </c>
      <c r="F675" s="7" t="s">
        <v>827</v>
      </c>
      <c r="G675" s="8"/>
      <c r="H675" s="8"/>
      <c r="I675" s="9">
        <v>0</v>
      </c>
      <c r="J675" s="9">
        <v>0</v>
      </c>
      <c r="K675" s="9">
        <v>1900</v>
      </c>
      <c r="L675" s="9">
        <v>900</v>
      </c>
      <c r="M675" s="9">
        <v>854.529</v>
      </c>
      <c r="N675" s="10">
        <f t="shared" si="9"/>
        <v>94.94766666666666</v>
      </c>
      <c r="O675" s="9" t="s">
        <v>446</v>
      </c>
    </row>
    <row r="676" spans="1:15" ht="12.75" outlineLevel="3">
      <c r="A676" s="6" t="s">
        <v>123</v>
      </c>
      <c r="B676" s="6" t="s">
        <v>766</v>
      </c>
      <c r="C676" s="6" t="s">
        <v>182</v>
      </c>
      <c r="D676" s="6" t="s">
        <v>119</v>
      </c>
      <c r="E676" s="48">
        <v>3200</v>
      </c>
      <c r="F676" s="7" t="s">
        <v>827</v>
      </c>
      <c r="G676" s="8"/>
      <c r="H676" s="8"/>
      <c r="I676" s="9">
        <v>0</v>
      </c>
      <c r="J676" s="9">
        <v>0</v>
      </c>
      <c r="K676" s="9">
        <v>0</v>
      </c>
      <c r="L676" s="9">
        <v>82</v>
      </c>
      <c r="M676" s="9">
        <v>82</v>
      </c>
      <c r="N676" s="10">
        <f t="shared" si="9"/>
        <v>100</v>
      </c>
      <c r="O676" s="9" t="s">
        <v>446</v>
      </c>
    </row>
    <row r="677" spans="1:15" ht="12.75" outlineLevel="2">
      <c r="A677" s="13"/>
      <c r="B677" s="14">
        <v>300000</v>
      </c>
      <c r="C677" s="15"/>
      <c r="D677" s="15"/>
      <c r="E677" s="15"/>
      <c r="F677" s="15"/>
      <c r="G677" s="16"/>
      <c r="H677" s="17"/>
      <c r="I677" s="18">
        <f>SUBTOTAL(9,I674:I676)</f>
        <v>0</v>
      </c>
      <c r="J677" s="19">
        <f>SUBTOTAL(9,J674:J676)</f>
        <v>0</v>
      </c>
      <c r="K677" s="19">
        <f>SUBTOTAL(9,K674:K676)</f>
        <v>1900</v>
      </c>
      <c r="L677" s="19">
        <f>SUBTOTAL(9,L674:L676)</f>
        <v>1177</v>
      </c>
      <c r="M677" s="19">
        <f>SUBTOTAL(9,M674:M676)</f>
        <v>1130.321</v>
      </c>
      <c r="N677" s="20">
        <f t="shared" si="9"/>
        <v>96.0340696686491</v>
      </c>
      <c r="O677" s="19"/>
    </row>
    <row r="678" spans="1:15" ht="12.75" outlineLevel="3">
      <c r="A678" s="6" t="s">
        <v>123</v>
      </c>
      <c r="B678" s="6" t="s">
        <v>767</v>
      </c>
      <c r="C678" s="6" t="s">
        <v>180</v>
      </c>
      <c r="D678" s="6" t="s">
        <v>119</v>
      </c>
      <c r="E678" s="6" t="s">
        <v>456</v>
      </c>
      <c r="F678" s="47" t="s">
        <v>893</v>
      </c>
      <c r="G678" s="8" t="s">
        <v>406</v>
      </c>
      <c r="H678" s="8" t="s">
        <v>405</v>
      </c>
      <c r="I678" s="9">
        <v>31500</v>
      </c>
      <c r="J678" s="9">
        <v>0</v>
      </c>
      <c r="K678" s="9">
        <v>5000</v>
      </c>
      <c r="L678" s="9">
        <v>5000</v>
      </c>
      <c r="M678" s="9">
        <v>1922.832</v>
      </c>
      <c r="N678" s="10">
        <f t="shared" si="9"/>
        <v>38.45664</v>
      </c>
      <c r="O678" s="9" t="s">
        <v>409</v>
      </c>
    </row>
    <row r="679" spans="1:15" ht="12.75" outlineLevel="2">
      <c r="A679" s="13"/>
      <c r="B679" s="14">
        <v>308700</v>
      </c>
      <c r="C679" s="15"/>
      <c r="D679" s="15"/>
      <c r="E679" s="15"/>
      <c r="F679" s="15"/>
      <c r="G679" s="16"/>
      <c r="H679" s="17"/>
      <c r="I679" s="18">
        <f>SUBTOTAL(9,I678:I678)</f>
        <v>31500</v>
      </c>
      <c r="J679" s="19">
        <f>SUBTOTAL(9,J678:J678)</f>
        <v>0</v>
      </c>
      <c r="K679" s="19">
        <f>SUBTOTAL(9,K678:K678)</f>
        <v>5000</v>
      </c>
      <c r="L679" s="19">
        <f>SUBTOTAL(9,L678:L678)</f>
        <v>5000</v>
      </c>
      <c r="M679" s="19">
        <f>SUBTOTAL(9,M678:M678)</f>
        <v>1922.832</v>
      </c>
      <c r="N679" s="20">
        <f t="shared" si="9"/>
        <v>38.45664</v>
      </c>
      <c r="O679" s="19"/>
    </row>
    <row r="680" spans="1:15" ht="12.75" outlineLevel="3">
      <c r="A680" s="6" t="s">
        <v>123</v>
      </c>
      <c r="B680" s="6" t="s">
        <v>768</v>
      </c>
      <c r="C680" s="6" t="s">
        <v>190</v>
      </c>
      <c r="D680" s="6" t="s">
        <v>119</v>
      </c>
      <c r="E680" s="6" t="s">
        <v>454</v>
      </c>
      <c r="F680" s="7" t="s">
        <v>828</v>
      </c>
      <c r="G680" s="8" t="s">
        <v>406</v>
      </c>
      <c r="H680" s="8" t="s">
        <v>406</v>
      </c>
      <c r="I680" s="9">
        <v>19500</v>
      </c>
      <c r="J680" s="9">
        <v>0</v>
      </c>
      <c r="K680" s="9">
        <v>6000</v>
      </c>
      <c r="L680" s="9">
        <v>6000</v>
      </c>
      <c r="M680" s="9">
        <v>6000</v>
      </c>
      <c r="N680" s="10">
        <f t="shared" si="9"/>
        <v>100</v>
      </c>
      <c r="O680" s="9" t="s">
        <v>445</v>
      </c>
    </row>
    <row r="681" spans="1:15" ht="12.75" outlineLevel="2">
      <c r="A681" s="13"/>
      <c r="B681" s="14">
        <v>310200</v>
      </c>
      <c r="C681" s="15"/>
      <c r="D681" s="15"/>
      <c r="E681" s="15"/>
      <c r="F681" s="15"/>
      <c r="G681" s="16"/>
      <c r="H681" s="17"/>
      <c r="I681" s="18">
        <f>SUBTOTAL(9,I680:I680)</f>
        <v>19500</v>
      </c>
      <c r="J681" s="19">
        <f>SUBTOTAL(9,J680:J680)</f>
        <v>0</v>
      </c>
      <c r="K681" s="19">
        <f>SUBTOTAL(9,K680:K680)</f>
        <v>6000</v>
      </c>
      <c r="L681" s="19">
        <f>SUBTOTAL(9,L680:L680)</f>
        <v>6000</v>
      </c>
      <c r="M681" s="19">
        <f>SUBTOTAL(9,M680:M680)</f>
        <v>6000</v>
      </c>
      <c r="N681" s="20">
        <f t="shared" si="9"/>
        <v>100</v>
      </c>
      <c r="O681" s="19"/>
    </row>
    <row r="682" spans="1:15" ht="12.75" outlineLevel="3">
      <c r="A682" s="6" t="s">
        <v>123</v>
      </c>
      <c r="B682" s="6" t="s">
        <v>769</v>
      </c>
      <c r="C682" s="6" t="s">
        <v>191</v>
      </c>
      <c r="D682" s="6" t="s">
        <v>119</v>
      </c>
      <c r="E682" s="6" t="s">
        <v>454</v>
      </c>
      <c r="F682" s="7" t="s">
        <v>214</v>
      </c>
      <c r="G682" s="8" t="s">
        <v>407</v>
      </c>
      <c r="H682" s="8" t="s">
        <v>406</v>
      </c>
      <c r="I682" s="9">
        <v>53000</v>
      </c>
      <c r="J682" s="9">
        <v>14873.854</v>
      </c>
      <c r="K682" s="9">
        <v>25000</v>
      </c>
      <c r="L682" s="9">
        <v>32000</v>
      </c>
      <c r="M682" s="9">
        <v>31440.588</v>
      </c>
      <c r="N682" s="10">
        <f t="shared" si="9"/>
        <v>98.2518375</v>
      </c>
      <c r="O682" s="9" t="s">
        <v>445</v>
      </c>
    </row>
    <row r="683" spans="1:15" ht="12.75" outlineLevel="2">
      <c r="A683" s="13"/>
      <c r="B683" s="14">
        <v>310300</v>
      </c>
      <c r="C683" s="15"/>
      <c r="D683" s="15"/>
      <c r="E683" s="15"/>
      <c r="F683" s="15"/>
      <c r="G683" s="16"/>
      <c r="H683" s="17"/>
      <c r="I683" s="18">
        <f>SUBTOTAL(9,I682:I682)</f>
        <v>53000</v>
      </c>
      <c r="J683" s="19">
        <f>SUBTOTAL(9,J682:J682)</f>
        <v>14873.854</v>
      </c>
      <c r="K683" s="19">
        <f>SUBTOTAL(9,K682:K682)</f>
        <v>25000</v>
      </c>
      <c r="L683" s="19">
        <f>SUBTOTAL(9,L682:L682)</f>
        <v>32000</v>
      </c>
      <c r="M683" s="19">
        <f>SUBTOTAL(9,M682:M682)</f>
        <v>31440.588</v>
      </c>
      <c r="N683" s="20">
        <f t="shared" si="9"/>
        <v>98.2518375</v>
      </c>
      <c r="O683" s="19"/>
    </row>
    <row r="684" spans="1:15" ht="12.75" outlineLevel="3">
      <c r="A684" s="6" t="s">
        <v>123</v>
      </c>
      <c r="B684" s="6" t="s">
        <v>770</v>
      </c>
      <c r="C684" s="6" t="s">
        <v>180</v>
      </c>
      <c r="D684" s="6" t="s">
        <v>119</v>
      </c>
      <c r="E684" s="6" t="s">
        <v>454</v>
      </c>
      <c r="F684" s="7" t="s">
        <v>829</v>
      </c>
      <c r="G684" s="8" t="s">
        <v>407</v>
      </c>
      <c r="H684" s="8" t="s">
        <v>406</v>
      </c>
      <c r="I684" s="9">
        <v>70000</v>
      </c>
      <c r="J684" s="9">
        <v>10849.68</v>
      </c>
      <c r="K684" s="9">
        <v>5000</v>
      </c>
      <c r="L684" s="9">
        <v>1000</v>
      </c>
      <c r="M684" s="9">
        <v>0.45</v>
      </c>
      <c r="N684" s="10">
        <f t="shared" si="9"/>
        <v>0.045</v>
      </c>
      <c r="O684" s="9" t="s">
        <v>445</v>
      </c>
    </row>
    <row r="685" spans="1:15" ht="12.75" outlineLevel="2">
      <c r="A685" s="13"/>
      <c r="B685" s="14">
        <v>311600</v>
      </c>
      <c r="C685" s="15"/>
      <c r="D685" s="15"/>
      <c r="E685" s="15"/>
      <c r="F685" s="15"/>
      <c r="G685" s="16"/>
      <c r="H685" s="17"/>
      <c r="I685" s="18">
        <f>SUBTOTAL(9,I684:I684)</f>
        <v>70000</v>
      </c>
      <c r="J685" s="19">
        <f>SUBTOTAL(9,J684:J684)</f>
        <v>10849.68</v>
      </c>
      <c r="K685" s="19">
        <f>SUBTOTAL(9,K684:K684)</f>
        <v>5000</v>
      </c>
      <c r="L685" s="19">
        <f>SUBTOTAL(9,L684:L684)</f>
        <v>1000</v>
      </c>
      <c r="M685" s="19">
        <f>SUBTOTAL(9,M684:M684)</f>
        <v>0.45</v>
      </c>
      <c r="N685" s="20">
        <f t="shared" si="9"/>
        <v>0.045</v>
      </c>
      <c r="O685" s="19"/>
    </row>
    <row r="686" spans="1:15" ht="12.75" outlineLevel="3">
      <c r="A686" s="6" t="s">
        <v>123</v>
      </c>
      <c r="B686" s="6" t="s">
        <v>771</v>
      </c>
      <c r="C686" s="6" t="s">
        <v>183</v>
      </c>
      <c r="D686" s="6" t="s">
        <v>119</v>
      </c>
      <c r="E686" s="6" t="s">
        <v>456</v>
      </c>
      <c r="F686" s="47" t="s">
        <v>894</v>
      </c>
      <c r="G686" s="8" t="s">
        <v>407</v>
      </c>
      <c r="H686" s="8" t="s">
        <v>410</v>
      </c>
      <c r="I686" s="9">
        <v>27500</v>
      </c>
      <c r="J686" s="9">
        <v>978.18</v>
      </c>
      <c r="K686" s="9">
        <v>4600</v>
      </c>
      <c r="L686" s="9">
        <v>622</v>
      </c>
      <c r="M686" s="9">
        <v>583.1</v>
      </c>
      <c r="N686" s="10">
        <f t="shared" si="9"/>
        <v>93.7459807073955</v>
      </c>
      <c r="O686" s="9" t="s">
        <v>409</v>
      </c>
    </row>
    <row r="687" spans="1:15" ht="12.75" outlineLevel="2">
      <c r="A687" s="13"/>
      <c r="B687" s="14">
        <v>315000</v>
      </c>
      <c r="C687" s="15"/>
      <c r="D687" s="15"/>
      <c r="E687" s="15"/>
      <c r="F687" s="15"/>
      <c r="G687" s="16"/>
      <c r="H687" s="17"/>
      <c r="I687" s="18">
        <f>SUBTOTAL(9,I686:I686)</f>
        <v>27500</v>
      </c>
      <c r="J687" s="19">
        <f>SUBTOTAL(9,J686:J686)</f>
        <v>978.18</v>
      </c>
      <c r="K687" s="19">
        <f>SUBTOTAL(9,K686:K686)</f>
        <v>4600</v>
      </c>
      <c r="L687" s="19">
        <f>SUBTOTAL(9,L686:L686)</f>
        <v>622</v>
      </c>
      <c r="M687" s="19">
        <f>SUBTOTAL(9,M686:M686)</f>
        <v>583.1</v>
      </c>
      <c r="N687" s="20">
        <f t="shared" si="9"/>
        <v>93.7459807073955</v>
      </c>
      <c r="O687" s="19"/>
    </row>
    <row r="688" spans="1:15" ht="12.75" outlineLevel="3">
      <c r="A688" s="6" t="s">
        <v>123</v>
      </c>
      <c r="B688" s="6" t="s">
        <v>772</v>
      </c>
      <c r="C688" s="6" t="s">
        <v>180</v>
      </c>
      <c r="D688" s="6" t="s">
        <v>119</v>
      </c>
      <c r="E688" s="6" t="s">
        <v>454</v>
      </c>
      <c r="F688" s="7" t="s">
        <v>830</v>
      </c>
      <c r="G688" s="8" t="s">
        <v>426</v>
      </c>
      <c r="H688" s="8" t="s">
        <v>406</v>
      </c>
      <c r="I688" s="9">
        <v>6900</v>
      </c>
      <c r="J688" s="9">
        <v>1623.504</v>
      </c>
      <c r="K688" s="9">
        <v>2900</v>
      </c>
      <c r="L688" s="9">
        <v>0</v>
      </c>
      <c r="M688" s="9">
        <v>0</v>
      </c>
      <c r="N688" s="10">
        <f t="shared" si="9"/>
        <v>0</v>
      </c>
      <c r="O688" s="9" t="s">
        <v>445</v>
      </c>
    </row>
    <row r="689" spans="1:15" ht="12.75" outlineLevel="2">
      <c r="A689" s="13"/>
      <c r="B689" s="14">
        <v>327600</v>
      </c>
      <c r="C689" s="15"/>
      <c r="D689" s="15"/>
      <c r="E689" s="15"/>
      <c r="F689" s="15"/>
      <c r="G689" s="16"/>
      <c r="H689" s="17"/>
      <c r="I689" s="18">
        <f>SUBTOTAL(9,I688:I688)</f>
        <v>6900</v>
      </c>
      <c r="J689" s="19">
        <f>SUBTOTAL(9,J688:J688)</f>
        <v>1623.504</v>
      </c>
      <c r="K689" s="19">
        <f>SUBTOTAL(9,K688:K688)</f>
        <v>2900</v>
      </c>
      <c r="L689" s="19">
        <f>SUBTOTAL(9,L688:L688)</f>
        <v>0</v>
      </c>
      <c r="M689" s="19">
        <f>SUBTOTAL(9,M688:M688)</f>
        <v>0</v>
      </c>
      <c r="N689" s="20">
        <f t="shared" si="9"/>
        <v>0</v>
      </c>
      <c r="O689" s="19"/>
    </row>
    <row r="690" spans="1:15" ht="12.75" outlineLevel="3">
      <c r="A690" s="6" t="s">
        <v>123</v>
      </c>
      <c r="B690" s="6" t="s">
        <v>773</v>
      </c>
      <c r="C690" s="6" t="s">
        <v>183</v>
      </c>
      <c r="D690" s="6" t="s">
        <v>119</v>
      </c>
      <c r="E690" s="6">
        <v>6600</v>
      </c>
      <c r="F690" s="47" t="s">
        <v>895</v>
      </c>
      <c r="G690" s="8" t="s">
        <v>422</v>
      </c>
      <c r="H690" s="8" t="s">
        <v>406</v>
      </c>
      <c r="I690" s="9">
        <v>10624</v>
      </c>
      <c r="J690" s="9">
        <v>6623.619</v>
      </c>
      <c r="K690" s="9">
        <v>2000</v>
      </c>
      <c r="L690" s="9">
        <v>2000</v>
      </c>
      <c r="M690" s="9">
        <v>1998.15</v>
      </c>
      <c r="N690" s="10">
        <f t="shared" si="9"/>
        <v>99.9075</v>
      </c>
      <c r="O690" s="9" t="s">
        <v>438</v>
      </c>
    </row>
    <row r="691" spans="1:15" ht="12.75" outlineLevel="2">
      <c r="A691" s="13"/>
      <c r="B691" s="14">
        <v>328200</v>
      </c>
      <c r="C691" s="15"/>
      <c r="D691" s="15"/>
      <c r="E691" s="15"/>
      <c r="F691" s="15"/>
      <c r="G691" s="16"/>
      <c r="H691" s="17"/>
      <c r="I691" s="18">
        <f>SUBTOTAL(9,I690:I690)</f>
        <v>10624</v>
      </c>
      <c r="J691" s="19">
        <f>SUBTOTAL(9,J690:J690)</f>
        <v>6623.619</v>
      </c>
      <c r="K691" s="19">
        <f>SUBTOTAL(9,K690:K690)</f>
        <v>2000</v>
      </c>
      <c r="L691" s="19">
        <f>SUBTOTAL(9,L690:L690)</f>
        <v>2000</v>
      </c>
      <c r="M691" s="19">
        <f>SUBTOTAL(9,M690:M690)</f>
        <v>1998.15</v>
      </c>
      <c r="N691" s="20">
        <f t="shared" si="9"/>
        <v>99.9075</v>
      </c>
      <c r="O691" s="19"/>
    </row>
    <row r="692" spans="1:15" ht="12.75" outlineLevel="3">
      <c r="A692" s="6" t="s">
        <v>123</v>
      </c>
      <c r="B692" s="6" t="s">
        <v>774</v>
      </c>
      <c r="C692" s="6" t="s">
        <v>191</v>
      </c>
      <c r="D692" s="6" t="s">
        <v>119</v>
      </c>
      <c r="E692" s="6" t="s">
        <v>454</v>
      </c>
      <c r="F692" s="7" t="s">
        <v>831</v>
      </c>
      <c r="G692" s="8" t="s">
        <v>426</v>
      </c>
      <c r="H692" s="8" t="s">
        <v>406</v>
      </c>
      <c r="I692" s="9">
        <v>0</v>
      </c>
      <c r="J692" s="9">
        <v>11368</v>
      </c>
      <c r="K692" s="9">
        <v>6500</v>
      </c>
      <c r="L692" s="9">
        <v>0</v>
      </c>
      <c r="M692" s="9">
        <v>0</v>
      </c>
      <c r="N692" s="10">
        <f t="shared" si="9"/>
        <v>0</v>
      </c>
      <c r="O692" s="9" t="s">
        <v>445</v>
      </c>
    </row>
    <row r="693" spans="1:15" ht="12.75" outlineLevel="2">
      <c r="A693" s="13"/>
      <c r="B693" s="14">
        <v>343000</v>
      </c>
      <c r="C693" s="15"/>
      <c r="D693" s="15"/>
      <c r="E693" s="15"/>
      <c r="F693" s="15"/>
      <c r="G693" s="16"/>
      <c r="H693" s="17"/>
      <c r="I693" s="18">
        <f>SUBTOTAL(9,I692:I692)</f>
        <v>0</v>
      </c>
      <c r="J693" s="19">
        <f>SUBTOTAL(9,J692:J692)</f>
        <v>11368</v>
      </c>
      <c r="K693" s="19">
        <f>SUBTOTAL(9,K692:K692)</f>
        <v>6500</v>
      </c>
      <c r="L693" s="19">
        <f>SUBTOTAL(9,L692:L692)</f>
        <v>0</v>
      </c>
      <c r="M693" s="19">
        <f>SUBTOTAL(9,M692:M692)</f>
        <v>0</v>
      </c>
      <c r="N693" s="20">
        <f t="shared" si="9"/>
        <v>0</v>
      </c>
      <c r="O693" s="19"/>
    </row>
    <row r="694" spans="1:15" ht="12.75" outlineLevel="3">
      <c r="A694" s="6" t="s">
        <v>123</v>
      </c>
      <c r="B694" s="6" t="s">
        <v>775</v>
      </c>
      <c r="C694" s="6" t="s">
        <v>190</v>
      </c>
      <c r="D694" s="6" t="s">
        <v>119</v>
      </c>
      <c r="E694" s="6" t="s">
        <v>454</v>
      </c>
      <c r="F694" s="47" t="s">
        <v>896</v>
      </c>
      <c r="G694" s="8" t="s">
        <v>426</v>
      </c>
      <c r="H694" s="8" t="s">
        <v>405</v>
      </c>
      <c r="I694" s="9">
        <v>187773</v>
      </c>
      <c r="J694" s="44">
        <v>138672.96</v>
      </c>
      <c r="K694" s="9">
        <v>15000</v>
      </c>
      <c r="L694" s="9">
        <v>20100</v>
      </c>
      <c r="M694" s="9">
        <v>18154.129</v>
      </c>
      <c r="N694" s="10">
        <f t="shared" si="9"/>
        <v>90.31904975124378</v>
      </c>
      <c r="O694" s="9" t="s">
        <v>445</v>
      </c>
    </row>
    <row r="695" spans="1:15" ht="12.75" outlineLevel="2">
      <c r="A695" s="13"/>
      <c r="B695" s="14">
        <v>343200</v>
      </c>
      <c r="C695" s="15"/>
      <c r="D695" s="15"/>
      <c r="E695" s="15"/>
      <c r="F695" s="15"/>
      <c r="G695" s="16"/>
      <c r="H695" s="17"/>
      <c r="I695" s="18">
        <f>SUBTOTAL(9,I694:I694)</f>
        <v>187773</v>
      </c>
      <c r="J695" s="19">
        <f>SUBTOTAL(9,J694:J694)</f>
        <v>138672.96</v>
      </c>
      <c r="K695" s="19">
        <f>SUBTOTAL(9,K694:K694)</f>
        <v>15000</v>
      </c>
      <c r="L695" s="19">
        <f>SUBTOTAL(9,L694:L694)</f>
        <v>20100</v>
      </c>
      <c r="M695" s="19">
        <f>SUBTOTAL(9,M694:M694)</f>
        <v>18154.129</v>
      </c>
      <c r="N695" s="20">
        <f t="shared" si="9"/>
        <v>90.31904975124378</v>
      </c>
      <c r="O695" s="19"/>
    </row>
    <row r="696" spans="1:15" ht="12.75" outlineLevel="3">
      <c r="A696" s="6" t="s">
        <v>123</v>
      </c>
      <c r="B696" s="6" t="s">
        <v>776</v>
      </c>
      <c r="C696" s="6" t="s">
        <v>190</v>
      </c>
      <c r="D696" s="6" t="s">
        <v>119</v>
      </c>
      <c r="E696" s="6" t="s">
        <v>454</v>
      </c>
      <c r="F696" s="7" t="s">
        <v>832</v>
      </c>
      <c r="G696" s="8" t="s">
        <v>413</v>
      </c>
      <c r="H696" s="8">
        <v>2010</v>
      </c>
      <c r="I696" s="44">
        <v>0</v>
      </c>
      <c r="J696" s="9">
        <v>163258</v>
      </c>
      <c r="K696" s="9">
        <v>25000</v>
      </c>
      <c r="L696" s="9">
        <v>18519</v>
      </c>
      <c r="M696" s="9">
        <v>18057.173</v>
      </c>
      <c r="N696" s="10">
        <f aca="true" t="shared" si="10" ref="N696:N716">IF(M696=0,0,(M696/L696*100))</f>
        <v>97.50619903882497</v>
      </c>
      <c r="O696" s="9" t="s">
        <v>445</v>
      </c>
    </row>
    <row r="697" spans="1:15" ht="12.75" outlineLevel="3">
      <c r="A697" s="6" t="s">
        <v>123</v>
      </c>
      <c r="B697" s="6" t="s">
        <v>776</v>
      </c>
      <c r="C697" s="6" t="s">
        <v>185</v>
      </c>
      <c r="D697" s="6" t="s">
        <v>119</v>
      </c>
      <c r="E697" s="6" t="s">
        <v>454</v>
      </c>
      <c r="F697" s="7" t="s">
        <v>832</v>
      </c>
      <c r="G697" s="8" t="s">
        <v>413</v>
      </c>
      <c r="H697" s="8">
        <v>2010</v>
      </c>
      <c r="I697" s="44">
        <v>0</v>
      </c>
      <c r="J697" s="9"/>
      <c r="K697" s="9">
        <v>0</v>
      </c>
      <c r="L697" s="9">
        <v>6290</v>
      </c>
      <c r="M697" s="9">
        <v>6287.841</v>
      </c>
      <c r="N697" s="10">
        <f t="shared" si="10"/>
        <v>99.96567567567568</v>
      </c>
      <c r="O697" s="9" t="s">
        <v>445</v>
      </c>
    </row>
    <row r="698" spans="1:15" ht="12.75" outlineLevel="3">
      <c r="A698" s="6" t="s">
        <v>123</v>
      </c>
      <c r="B698" s="6" t="s">
        <v>776</v>
      </c>
      <c r="C698" s="6" t="s">
        <v>180</v>
      </c>
      <c r="D698" s="6" t="s">
        <v>119</v>
      </c>
      <c r="E698" s="6" t="s">
        <v>454</v>
      </c>
      <c r="F698" s="7" t="s">
        <v>832</v>
      </c>
      <c r="G698" s="8" t="s">
        <v>413</v>
      </c>
      <c r="H698" s="8">
        <v>2010</v>
      </c>
      <c r="I698" s="44">
        <v>0</v>
      </c>
      <c r="J698" s="9"/>
      <c r="K698" s="9">
        <v>0</v>
      </c>
      <c r="L698" s="9">
        <v>7720</v>
      </c>
      <c r="M698" s="9">
        <v>6031.364</v>
      </c>
      <c r="N698" s="10">
        <f t="shared" si="10"/>
        <v>78.12647668393782</v>
      </c>
      <c r="O698" s="9" t="s">
        <v>445</v>
      </c>
    </row>
    <row r="699" spans="1:15" ht="12.75" outlineLevel="3">
      <c r="A699" s="6" t="s">
        <v>123</v>
      </c>
      <c r="B699" s="6" t="s">
        <v>776</v>
      </c>
      <c r="C699" s="6" t="s">
        <v>191</v>
      </c>
      <c r="D699" s="6" t="s">
        <v>119</v>
      </c>
      <c r="E699" s="6">
        <v>5300</v>
      </c>
      <c r="F699" s="7" t="s">
        <v>832</v>
      </c>
      <c r="G699" s="8" t="s">
        <v>413</v>
      </c>
      <c r="H699" s="8">
        <v>2010</v>
      </c>
      <c r="I699" s="44">
        <v>0</v>
      </c>
      <c r="J699" s="9"/>
      <c r="K699" s="9">
        <v>0</v>
      </c>
      <c r="L699" s="9">
        <v>1796</v>
      </c>
      <c r="M699" s="9">
        <v>1792.354</v>
      </c>
      <c r="N699" s="10">
        <f t="shared" si="10"/>
        <v>99.79699331848553</v>
      </c>
      <c r="O699" s="9" t="s">
        <v>445</v>
      </c>
    </row>
    <row r="700" spans="1:15" ht="12.75" outlineLevel="2">
      <c r="A700" s="13"/>
      <c r="B700" s="14">
        <v>347600</v>
      </c>
      <c r="C700" s="15"/>
      <c r="D700" s="15"/>
      <c r="E700" s="15"/>
      <c r="F700" s="15"/>
      <c r="G700" s="16"/>
      <c r="H700" s="17"/>
      <c r="I700" s="18">
        <f>SUBTOTAL(9,I696:I699)</f>
        <v>0</v>
      </c>
      <c r="J700" s="19">
        <f>SUBTOTAL(9,J696:J699)</f>
        <v>163258</v>
      </c>
      <c r="K700" s="19">
        <f>SUBTOTAL(9,K696:K699)</f>
        <v>25000</v>
      </c>
      <c r="L700" s="19">
        <f>SUBTOTAL(9,L696:L699)</f>
        <v>34325</v>
      </c>
      <c r="M700" s="19">
        <f>SUBTOTAL(9,M696:M699)</f>
        <v>32168.731999999996</v>
      </c>
      <c r="N700" s="20">
        <f t="shared" si="10"/>
        <v>93.7180830298616</v>
      </c>
      <c r="O700" s="19"/>
    </row>
    <row r="701" spans="1:15" ht="12.75" outlineLevel="3">
      <c r="A701" s="6" t="s">
        <v>123</v>
      </c>
      <c r="B701" s="6" t="s">
        <v>777</v>
      </c>
      <c r="C701" s="6" t="s">
        <v>183</v>
      </c>
      <c r="D701" s="6" t="s">
        <v>119</v>
      </c>
      <c r="E701" s="6" t="s">
        <v>456</v>
      </c>
      <c r="F701" s="7" t="s">
        <v>351</v>
      </c>
      <c r="G701" s="8" t="s">
        <v>406</v>
      </c>
      <c r="H701" s="8" t="s">
        <v>405</v>
      </c>
      <c r="I701" s="9">
        <v>60000</v>
      </c>
      <c r="J701" s="9">
        <v>0</v>
      </c>
      <c r="K701" s="9">
        <v>0</v>
      </c>
      <c r="L701" s="9">
        <v>1400</v>
      </c>
      <c r="M701" s="9">
        <v>1389</v>
      </c>
      <c r="N701" s="10">
        <f t="shared" si="10"/>
        <v>99.21428571428571</v>
      </c>
      <c r="O701" s="9" t="s">
        <v>409</v>
      </c>
    </row>
    <row r="702" spans="1:15" ht="12.75" outlineLevel="2">
      <c r="A702" s="13"/>
      <c r="B702" s="14">
        <v>503600</v>
      </c>
      <c r="C702" s="15"/>
      <c r="D702" s="15"/>
      <c r="E702" s="15"/>
      <c r="F702" s="15"/>
      <c r="G702" s="16"/>
      <c r="H702" s="17"/>
      <c r="I702" s="18">
        <f>SUBTOTAL(9,I701:I701)</f>
        <v>60000</v>
      </c>
      <c r="J702" s="19">
        <f>SUBTOTAL(9,J701:J701)</f>
        <v>0</v>
      </c>
      <c r="K702" s="19">
        <f>SUBTOTAL(9,K701:K701)</f>
        <v>0</v>
      </c>
      <c r="L702" s="19">
        <f>SUBTOTAL(9,L701:L701)</f>
        <v>1400</v>
      </c>
      <c r="M702" s="19">
        <f>SUBTOTAL(9,M701:M701)</f>
        <v>1389</v>
      </c>
      <c r="N702" s="20">
        <f t="shared" si="10"/>
        <v>99.21428571428571</v>
      </c>
      <c r="O702" s="19"/>
    </row>
    <row r="703" spans="1:15" ht="12.75" outlineLevel="1">
      <c r="A703" s="21">
        <v>6171</v>
      </c>
      <c r="B703" s="76" t="s">
        <v>32</v>
      </c>
      <c r="C703" s="77"/>
      <c r="D703" s="77"/>
      <c r="E703" s="77"/>
      <c r="F703" s="77"/>
      <c r="G703" s="77"/>
      <c r="H703" s="78"/>
      <c r="I703" s="29">
        <f>SUBTOTAL(9,I674:I701)</f>
        <v>466797</v>
      </c>
      <c r="J703" s="29">
        <f>SUBTOTAL(9,J674:J701)</f>
        <v>348247.797</v>
      </c>
      <c r="K703" s="29">
        <f>SUBTOTAL(9,K674:K701)</f>
        <v>98900</v>
      </c>
      <c r="L703" s="29">
        <f>SUBTOTAL(9,L674:L701)</f>
        <v>103624</v>
      </c>
      <c r="M703" s="29">
        <f>SUBTOTAL(9,M674:M701)</f>
        <v>94787.30200000001</v>
      </c>
      <c r="N703" s="30">
        <f t="shared" si="10"/>
        <v>91.47234424457655</v>
      </c>
      <c r="O703" s="29"/>
    </row>
    <row r="704" spans="1:15" ht="12.75" outlineLevel="3">
      <c r="A704" s="6" t="s">
        <v>124</v>
      </c>
      <c r="B704" s="6" t="s">
        <v>778</v>
      </c>
      <c r="C704" s="6" t="s">
        <v>183</v>
      </c>
      <c r="D704" s="6" t="s">
        <v>119</v>
      </c>
      <c r="E704" s="6" t="s">
        <v>450</v>
      </c>
      <c r="F704" s="7" t="s">
        <v>202</v>
      </c>
      <c r="G704" s="8"/>
      <c r="H704" s="8"/>
      <c r="I704" s="9">
        <v>150</v>
      </c>
      <c r="J704" s="9">
        <v>0</v>
      </c>
      <c r="K704" s="9">
        <v>0</v>
      </c>
      <c r="L704" s="9">
        <v>150</v>
      </c>
      <c r="M704" s="9">
        <v>149.588</v>
      </c>
      <c r="N704" s="10">
        <f t="shared" si="10"/>
        <v>99.72533333333334</v>
      </c>
      <c r="O704" s="9" t="s">
        <v>447</v>
      </c>
    </row>
    <row r="705" spans="1:15" ht="12.75" outlineLevel="2">
      <c r="A705" s="13"/>
      <c r="B705" s="14">
        <v>307300</v>
      </c>
      <c r="C705" s="15"/>
      <c r="D705" s="15"/>
      <c r="E705" s="15"/>
      <c r="F705" s="15"/>
      <c r="G705" s="16"/>
      <c r="H705" s="17"/>
      <c r="I705" s="18">
        <f>SUBTOTAL(9,I704:I704)</f>
        <v>150</v>
      </c>
      <c r="J705" s="19">
        <f>SUBTOTAL(9,J704:J704)</f>
        <v>0</v>
      </c>
      <c r="K705" s="19">
        <f>SUBTOTAL(9,K704:K704)</f>
        <v>0</v>
      </c>
      <c r="L705" s="19">
        <f>SUBTOTAL(9,L704:L704)</f>
        <v>150</v>
      </c>
      <c r="M705" s="19">
        <f>SUBTOTAL(9,M704:M704)</f>
        <v>149.588</v>
      </c>
      <c r="N705" s="20">
        <f t="shared" si="10"/>
        <v>99.72533333333334</v>
      </c>
      <c r="O705" s="19"/>
    </row>
    <row r="706" spans="1:15" ht="12.75" outlineLevel="3">
      <c r="A706" s="6" t="s">
        <v>124</v>
      </c>
      <c r="B706" s="6" t="s">
        <v>779</v>
      </c>
      <c r="C706" s="6" t="s">
        <v>184</v>
      </c>
      <c r="D706" s="6" t="s">
        <v>119</v>
      </c>
      <c r="E706" s="48">
        <v>3900</v>
      </c>
      <c r="F706" s="7" t="s">
        <v>203</v>
      </c>
      <c r="G706" s="8" t="s">
        <v>406</v>
      </c>
      <c r="H706" s="8" t="s">
        <v>448</v>
      </c>
      <c r="I706" s="9">
        <v>15000</v>
      </c>
      <c r="J706" s="9">
        <v>0</v>
      </c>
      <c r="K706" s="9">
        <v>0</v>
      </c>
      <c r="L706" s="9">
        <v>1000</v>
      </c>
      <c r="M706" s="9">
        <v>0</v>
      </c>
      <c r="N706" s="10">
        <f t="shared" si="10"/>
        <v>0</v>
      </c>
      <c r="O706" s="9" t="s">
        <v>447</v>
      </c>
    </row>
    <row r="707" spans="1:15" ht="12.75" outlineLevel="2">
      <c r="A707" s="13"/>
      <c r="B707" s="14">
        <v>307400</v>
      </c>
      <c r="C707" s="15"/>
      <c r="D707" s="15"/>
      <c r="E707" s="15"/>
      <c r="F707" s="15"/>
      <c r="G707" s="16"/>
      <c r="H707" s="17"/>
      <c r="I707" s="18">
        <f>SUBTOTAL(9,I706:I706)</f>
        <v>15000</v>
      </c>
      <c r="J707" s="19">
        <f>SUBTOTAL(9,J706:J706)</f>
        <v>0</v>
      </c>
      <c r="K707" s="19">
        <f>SUBTOTAL(9,K706:K706)</f>
        <v>0</v>
      </c>
      <c r="L707" s="19">
        <f>SUBTOTAL(9,L706:L706)</f>
        <v>1000</v>
      </c>
      <c r="M707" s="19">
        <f>SUBTOTAL(9,M706:M706)</f>
        <v>0</v>
      </c>
      <c r="N707" s="20">
        <f t="shared" si="10"/>
        <v>0</v>
      </c>
      <c r="O707" s="19"/>
    </row>
    <row r="708" spans="1:15" ht="12.75" outlineLevel="1">
      <c r="A708" s="21">
        <v>6211</v>
      </c>
      <c r="B708" s="76" t="s">
        <v>33</v>
      </c>
      <c r="C708" s="77"/>
      <c r="D708" s="77"/>
      <c r="E708" s="77"/>
      <c r="F708" s="77"/>
      <c r="G708" s="77"/>
      <c r="H708" s="78"/>
      <c r="I708" s="29">
        <f>SUBTOTAL(9,I704:I706)</f>
        <v>15150</v>
      </c>
      <c r="J708" s="29">
        <f>SUBTOTAL(9,J704:J706)</f>
        <v>0</v>
      </c>
      <c r="K708" s="29">
        <f>SUBTOTAL(9,K704:K706)</f>
        <v>0</v>
      </c>
      <c r="L708" s="29">
        <f>SUBTOTAL(9,L704:L706)</f>
        <v>1150</v>
      </c>
      <c r="M708" s="29">
        <f>SUBTOTAL(9,M704:M706)</f>
        <v>149.588</v>
      </c>
      <c r="N708" s="30">
        <f t="shared" si="10"/>
        <v>13.007652173913042</v>
      </c>
      <c r="O708" s="29"/>
    </row>
    <row r="709" spans="1:15" s="46" customFormat="1" ht="12.75" outlineLevel="1">
      <c r="A709" s="49">
        <v>6409</v>
      </c>
      <c r="B709" s="45"/>
      <c r="C709" s="6">
        <v>6341</v>
      </c>
      <c r="D709" s="58"/>
      <c r="E709" s="60" t="s">
        <v>914</v>
      </c>
      <c r="F709" s="52" t="s">
        <v>900</v>
      </c>
      <c r="G709" s="56"/>
      <c r="H709" s="56"/>
      <c r="I709" s="57"/>
      <c r="J709" s="57"/>
      <c r="K709" s="57"/>
      <c r="L709" s="53">
        <v>80819</v>
      </c>
      <c r="M709" s="53">
        <v>80819</v>
      </c>
      <c r="N709" s="54">
        <f t="shared" si="10"/>
        <v>100</v>
      </c>
      <c r="O709" s="57" t="s">
        <v>914</v>
      </c>
    </row>
    <row r="710" spans="1:15" s="46" customFormat="1" ht="12.75" outlineLevel="1">
      <c r="A710" s="49">
        <v>6409</v>
      </c>
      <c r="B710" s="45"/>
      <c r="C710" s="6">
        <v>6341</v>
      </c>
      <c r="D710" s="58" t="s">
        <v>199</v>
      </c>
      <c r="E710" s="59" t="s">
        <v>899</v>
      </c>
      <c r="F710" s="52" t="s">
        <v>900</v>
      </c>
      <c r="G710" s="56"/>
      <c r="H710" s="56"/>
      <c r="I710" s="57"/>
      <c r="J710" s="57"/>
      <c r="K710" s="57"/>
      <c r="L710" s="53">
        <v>88615</v>
      </c>
      <c r="M710" s="53">
        <v>88615</v>
      </c>
      <c r="N710" s="54">
        <f t="shared" si="10"/>
        <v>100</v>
      </c>
      <c r="O710" s="57" t="s">
        <v>913</v>
      </c>
    </row>
    <row r="711" spans="1:15" s="46" customFormat="1" ht="12.75" outlineLevel="1">
      <c r="A711" s="49">
        <v>6409</v>
      </c>
      <c r="B711" s="45"/>
      <c r="C711" s="6">
        <v>6341</v>
      </c>
      <c r="D711" s="58" t="s">
        <v>912</v>
      </c>
      <c r="E711" s="59" t="s">
        <v>462</v>
      </c>
      <c r="F711" s="52" t="s">
        <v>900</v>
      </c>
      <c r="G711" s="56"/>
      <c r="H711" s="56"/>
      <c r="I711" s="57"/>
      <c r="J711" s="57"/>
      <c r="K711" s="57"/>
      <c r="L711" s="53">
        <v>240</v>
      </c>
      <c r="M711" s="53">
        <v>240</v>
      </c>
      <c r="N711" s="54">
        <f t="shared" si="10"/>
        <v>100</v>
      </c>
      <c r="O711" s="57" t="s">
        <v>444</v>
      </c>
    </row>
    <row r="712" spans="1:15" s="46" customFormat="1" ht="12.75" outlineLevel="1">
      <c r="A712" s="49">
        <v>6409</v>
      </c>
      <c r="B712" s="45"/>
      <c r="C712" s="6" t="s">
        <v>897</v>
      </c>
      <c r="D712" s="51" t="s">
        <v>199</v>
      </c>
      <c r="E712" s="55" t="s">
        <v>899</v>
      </c>
      <c r="F712" s="52" t="s">
        <v>898</v>
      </c>
      <c r="G712" s="56"/>
      <c r="H712" s="56"/>
      <c r="I712" s="57"/>
      <c r="J712" s="57"/>
      <c r="K712" s="57"/>
      <c r="L712" s="53">
        <v>13334</v>
      </c>
      <c r="M712" s="53">
        <v>13334</v>
      </c>
      <c r="N712" s="54">
        <f>IF(M712=0,0,(M712/L712*100))</f>
        <v>100</v>
      </c>
      <c r="O712" s="57" t="s">
        <v>913</v>
      </c>
    </row>
    <row r="713" spans="1:15" ht="12.75" outlineLevel="3">
      <c r="A713" s="6" t="s">
        <v>120</v>
      </c>
      <c r="B713" s="6" t="s">
        <v>780</v>
      </c>
      <c r="C713" s="6" t="s">
        <v>193</v>
      </c>
      <c r="D713" s="6" t="s">
        <v>119</v>
      </c>
      <c r="E713" s="48">
        <v>5600</v>
      </c>
      <c r="F713" s="7" t="s">
        <v>352</v>
      </c>
      <c r="G713" s="8"/>
      <c r="H713" s="8"/>
      <c r="I713" s="9">
        <v>0</v>
      </c>
      <c r="J713" s="9">
        <v>0</v>
      </c>
      <c r="K713" s="9">
        <v>10063</v>
      </c>
      <c r="L713" s="9">
        <v>0</v>
      </c>
      <c r="M713" s="9">
        <v>0</v>
      </c>
      <c r="N713" s="10">
        <f t="shared" si="10"/>
        <v>0</v>
      </c>
      <c r="O713" s="9" t="s">
        <v>409</v>
      </c>
    </row>
    <row r="714" spans="1:15" ht="12.75" outlineLevel="2">
      <c r="A714" s="13"/>
      <c r="B714" s="14">
        <v>494000</v>
      </c>
      <c r="C714" s="15"/>
      <c r="D714" s="15"/>
      <c r="E714" s="15"/>
      <c r="F714" s="15"/>
      <c r="G714" s="16"/>
      <c r="H714" s="17"/>
      <c r="I714" s="18">
        <f>SUBTOTAL(9,I713:I713)</f>
        <v>0</v>
      </c>
      <c r="J714" s="19">
        <f>SUBTOTAL(9,J713:J713)</f>
        <v>0</v>
      </c>
      <c r="K714" s="19">
        <f>SUBTOTAL(9,K709:K713)</f>
        <v>10063</v>
      </c>
      <c r="L714" s="19">
        <f>SUBTOTAL(9,L713:L713)</f>
        <v>0</v>
      </c>
      <c r="M714" s="19">
        <f>SUBTOTAL(9,M713:M713)</f>
        <v>0</v>
      </c>
      <c r="N714" s="20">
        <f t="shared" si="10"/>
        <v>0</v>
      </c>
      <c r="O714" s="19"/>
    </row>
    <row r="715" spans="1:15" ht="12.75" outlineLevel="1">
      <c r="A715" s="21">
        <v>6409</v>
      </c>
      <c r="B715" s="76" t="s">
        <v>34</v>
      </c>
      <c r="C715" s="77"/>
      <c r="D715" s="77"/>
      <c r="E715" s="77"/>
      <c r="F715" s="77"/>
      <c r="G715" s="77"/>
      <c r="H715" s="78"/>
      <c r="I715" s="29">
        <f>SUBTOTAL(9,I713:I713)</f>
        <v>0</v>
      </c>
      <c r="J715" s="29">
        <f>SUBTOTAL(9,J713:J713)</f>
        <v>0</v>
      </c>
      <c r="K715" s="29">
        <f>SUBTOTAL(9,K713:K713)</f>
        <v>10063</v>
      </c>
      <c r="L715" s="29">
        <f>SUBTOTAL(9,L709:L713)</f>
        <v>183008</v>
      </c>
      <c r="M715" s="29">
        <f>SUBTOTAL(9,M709:M713)</f>
        <v>183008</v>
      </c>
      <c r="N715" s="30">
        <f>IF(M715=0,0,(M715/L715*100))</f>
        <v>100</v>
      </c>
      <c r="O715" s="29"/>
    </row>
    <row r="716" spans="1:15" ht="12.75">
      <c r="A716" s="79" t="s">
        <v>842</v>
      </c>
      <c r="B716" s="80" t="s">
        <v>842</v>
      </c>
      <c r="C716" s="80"/>
      <c r="D716" s="22"/>
      <c r="E716" s="22"/>
      <c r="F716" s="22"/>
      <c r="G716" s="23"/>
      <c r="H716" s="24"/>
      <c r="I716" s="27">
        <f>SUBTOTAL(9,I2:I713)</f>
        <v>59505689.2</v>
      </c>
      <c r="J716" s="27">
        <f>SUBTOTAL(9,J2:J713)</f>
        <v>9066056.431</v>
      </c>
      <c r="K716" s="27">
        <f>SUBTOTAL(9,K2:K713)</f>
        <v>3240154</v>
      </c>
      <c r="L716" s="27">
        <f>SUBTOTAL(9,L2:L713)</f>
        <v>3187790.0730000003</v>
      </c>
      <c r="M716" s="27">
        <f>SUBTOTAL(9,M2:M713)</f>
        <v>2677836.1080000005</v>
      </c>
      <c r="N716" s="28">
        <f t="shared" si="10"/>
        <v>84.00290002408826</v>
      </c>
      <c r="O716" s="27"/>
    </row>
    <row r="717" spans="11:17" s="25" customFormat="1" ht="3.75" customHeight="1">
      <c r="K717" s="26"/>
      <c r="L717" s="26"/>
      <c r="M717" s="26"/>
      <c r="N717" s="26"/>
      <c r="O717" s="26"/>
      <c r="P717" s="26"/>
      <c r="Q717" s="26"/>
    </row>
    <row r="718" spans="1:14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L718" s="12"/>
      <c r="M718" s="12"/>
      <c r="N718" s="3"/>
    </row>
    <row r="719" spans="1:1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L719" s="12"/>
      <c r="M719" s="12"/>
    </row>
    <row r="720" spans="1:14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L720" s="12"/>
      <c r="M720" s="12"/>
      <c r="N720" s="2"/>
    </row>
    <row r="721" spans="1:14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L721" s="2"/>
      <c r="M721" s="2"/>
      <c r="N721" s="2"/>
    </row>
    <row r="722" spans="1:10" ht="12.7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2.75">
      <c r="A723" s="1"/>
      <c r="B723" s="1"/>
      <c r="C723" s="1"/>
      <c r="D723" s="1"/>
      <c r="E723" s="1"/>
      <c r="F723" s="1"/>
      <c r="G723" s="1"/>
      <c r="H723" s="1"/>
      <c r="I723" s="50"/>
      <c r="J723" s="1"/>
    </row>
    <row r="724" spans="1:10" ht="12.75">
      <c r="A724" s="1"/>
      <c r="B724" s="1"/>
      <c r="C724" s="1"/>
      <c r="D724" s="1"/>
      <c r="E724" s="1"/>
      <c r="F724" s="1"/>
      <c r="G724" s="1"/>
      <c r="H724" s="1"/>
      <c r="I724" s="50"/>
      <c r="J724" s="1"/>
    </row>
    <row r="725" spans="1:10" ht="12.75">
      <c r="A725" s="1"/>
      <c r="B725" s="1"/>
      <c r="C725" s="1"/>
      <c r="D725" s="1"/>
      <c r="E725" s="1"/>
      <c r="F725" s="1"/>
      <c r="G725" s="1"/>
      <c r="H725" s="1"/>
      <c r="I725" s="50"/>
      <c r="J725" s="1"/>
    </row>
    <row r="726" spans="1:10" ht="12.75">
      <c r="A726" s="1"/>
      <c r="B726" s="1"/>
      <c r="C726" s="1"/>
      <c r="D726" s="1"/>
      <c r="E726" s="1"/>
      <c r="F726" s="1"/>
      <c r="G726" s="1"/>
      <c r="H726" s="1"/>
      <c r="I726" s="50"/>
      <c r="J726" s="1"/>
    </row>
    <row r="727" spans="1:10" ht="12.7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2.7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2.7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2.7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2.7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2.7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2.7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2.7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2.7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2.7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2.7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2.7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2.7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2.7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2.7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2.7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2.7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2.7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2.7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2.7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2.7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2.7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2.7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2.7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2.7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2.7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2.7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2.7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2.7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2.7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2.7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2.7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2.7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2.7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2.7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2.7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2.7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2.7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2.7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2.7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2.7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2.7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2.7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2.7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2.7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2.7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2.7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2.7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2.7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2.7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2.7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2.7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2.7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2.7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2.7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2.7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2.7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2.7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2.7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2.7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2.7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2.7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2.7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2.7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2.7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2.7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2.7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2.7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2.7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2.7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2.7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2.7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2.7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2.7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2.7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2.7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2.7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2.7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2.7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2.7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2.7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2.7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2.7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2.7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2.7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2.7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2.7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2.7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2.7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2.7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2.7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2.7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2.7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2.7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2.7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2.7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2.7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2.7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2.7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2.7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2.7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2.7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2.7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2.7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2.7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2.7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2.7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2.7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2.7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2.7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2.7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2.7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2.7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2.7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2.7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2.7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2.7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2.7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2.7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2.7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2.7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2.7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2.7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2.7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2.7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2.7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2.7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2.7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2.7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2.7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2.7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2.7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2.7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2.7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2.7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2.7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2.7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2.7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2.7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2.7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2.7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2.7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2.7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2.7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2.7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2.7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2.7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2.7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2.7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2.7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2.7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2.7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2.7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2.7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2.7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2.7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2.7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2.7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2.7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2.7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2.7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2.7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2.7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2.7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2.7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2.7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2.7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2.7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2.7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2.7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2.7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2.7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2.7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2.7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2.7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2.7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2.7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2.7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2.7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2.7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2.7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2.7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2.7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2.7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2.7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2.7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2.7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2.7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2.7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2.7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2.7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2.7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2.7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2.7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2.7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2.7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2.7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2.7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2.7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2.7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2.7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2.7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2.7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2.7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2.7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2.7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2.7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2.7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2.7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2.7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2.7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2.7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2.7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2.7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2.7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2.7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2.7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2.7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2.7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2.7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2.7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2.7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2.7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2.7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2.7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2.7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2.7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2.7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2.7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2.7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2.7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2.7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2.7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2.7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2.7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2.7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2.7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2.75">
      <c r="A964" s="1"/>
      <c r="B964" s="1"/>
      <c r="C964" s="1"/>
      <c r="D964" s="1"/>
      <c r="E964" s="1"/>
      <c r="F964" s="1"/>
      <c r="G964" s="1"/>
      <c r="H964" s="1"/>
      <c r="I964" s="1"/>
      <c r="J964" s="1"/>
    </row>
  </sheetData>
  <mergeCells count="73">
    <mergeCell ref="B708:H708"/>
    <mergeCell ref="B715:H715"/>
    <mergeCell ref="A716:C716"/>
    <mergeCell ref="B670:H670"/>
    <mergeCell ref="B665:H665"/>
    <mergeCell ref="B673:H673"/>
    <mergeCell ref="B703:H703"/>
    <mergeCell ref="B636:H636"/>
    <mergeCell ref="B639:H639"/>
    <mergeCell ref="B643:H643"/>
    <mergeCell ref="B662:H662"/>
    <mergeCell ref="B607:H607"/>
    <mergeCell ref="B616:H616"/>
    <mergeCell ref="B619:H619"/>
    <mergeCell ref="B628:H628"/>
    <mergeCell ref="B587:H587"/>
    <mergeCell ref="B590:H590"/>
    <mergeCell ref="B593:H593"/>
    <mergeCell ref="B604:H604"/>
    <mergeCell ref="B554:H554"/>
    <mergeCell ref="B557:H557"/>
    <mergeCell ref="B562:H562"/>
    <mergeCell ref="B580:H580"/>
    <mergeCell ref="B505:H505"/>
    <mergeCell ref="B513:H513"/>
    <mergeCell ref="B518:H518"/>
    <mergeCell ref="B523:H523"/>
    <mergeCell ref="B465:H465"/>
    <mergeCell ref="B468:H468"/>
    <mergeCell ref="B471:H471"/>
    <mergeCell ref="B502:H502"/>
    <mergeCell ref="B429:H429"/>
    <mergeCell ref="B446:H446"/>
    <mergeCell ref="B453:H453"/>
    <mergeCell ref="B462:H462"/>
    <mergeCell ref="B369:H369"/>
    <mergeCell ref="B376:H376"/>
    <mergeCell ref="B394:H394"/>
    <mergeCell ref="B399:H399"/>
    <mergeCell ref="B333:H333"/>
    <mergeCell ref="B340:H340"/>
    <mergeCell ref="B352:H352"/>
    <mergeCell ref="B355:H355"/>
    <mergeCell ref="B290:H290"/>
    <mergeCell ref="B293:H293"/>
    <mergeCell ref="B323:H323"/>
    <mergeCell ref="B326:H326"/>
    <mergeCell ref="B179:H179"/>
    <mergeCell ref="B276:H276"/>
    <mergeCell ref="B284:H284"/>
    <mergeCell ref="B287:H287"/>
    <mergeCell ref="B115:H115"/>
    <mergeCell ref="B118:H118"/>
    <mergeCell ref="B121:H121"/>
    <mergeCell ref="B124:H124"/>
    <mergeCell ref="B7:H7"/>
    <mergeCell ref="B10:H10"/>
    <mergeCell ref="B13:H13"/>
    <mergeCell ref="B61:H61"/>
    <mergeCell ref="O1:O2"/>
    <mergeCell ref="N1:N2"/>
    <mergeCell ref="B1:B2"/>
    <mergeCell ref="J1:J2"/>
    <mergeCell ref="K1:K2"/>
    <mergeCell ref="L1:L2"/>
    <mergeCell ref="M1:M2"/>
    <mergeCell ref="E1:E2"/>
    <mergeCell ref="F1:F2"/>
    <mergeCell ref="G1:H1"/>
    <mergeCell ref="I1:I2"/>
    <mergeCell ref="A1:A2"/>
    <mergeCell ref="C1:C2"/>
    <mergeCell ref="D1:D2"/>
  </mergeCells>
  <printOptions horizontalCentered="1"/>
  <pageMargins left="0.3937007874015748" right="0.3937007874015748" top="0.7874015748031497" bottom="0.65" header="0.5118110236220472" footer="0.66"/>
  <pageSetup fitToHeight="0" fitToWidth="1" horizontalDpi="600" verticalDpi="600" orientation="landscape" paperSize="9" r:id="rId1"/>
  <headerFooter alignWithMargins="0">
    <oddHeader>&amp;C&amp;"Times New Roman,Tučné"&amp;14Čerpání kapitálových výdajů městem k 31. 12. 2009&amp;R&amp;"Times New Roman,Obyčejné"v tis. Kč</oddHeader>
  </headerFooter>
  <rowBreaks count="5" manualBreakCount="5">
    <brk id="36" max="255" man="1"/>
    <brk id="420" max="255" man="1"/>
    <brk id="489" max="255" man="1"/>
    <brk id="593" max="255" man="1"/>
    <brk id="6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Velinský</dc:creator>
  <cp:keywords/>
  <dc:description/>
  <cp:lastModifiedBy>Petr Bauer</cp:lastModifiedBy>
  <cp:lastPrinted>2010-04-09T07:51:28Z</cp:lastPrinted>
  <dcterms:created xsi:type="dcterms:W3CDTF">1999-10-28T06:58:38Z</dcterms:created>
  <dcterms:modified xsi:type="dcterms:W3CDTF">2010-04-28T09:00:08Z</dcterms:modified>
  <cp:category/>
  <cp:version/>
  <cp:contentType/>
  <cp:contentStatus/>
</cp:coreProperties>
</file>