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ávěrečný účet 2015\INTERNET\"/>
    </mc:Choice>
  </mc:AlternateContent>
  <bookViews>
    <workbookView xWindow="0" yWindow="0" windowWidth="28800" windowHeight="13785"/>
  </bookViews>
  <sheets>
    <sheet name="v tis. Kč" sheetId="1" r:id="rId1"/>
    <sheet name="v Kč" sheetId="2" state="hidden" r:id="rId2"/>
  </sheets>
  <definedNames>
    <definedName name="_xlnm.Print_Area" localSheetId="0">'v tis. Kč'!$A$1:$D$30</definedName>
  </definedNames>
  <calcPr calcId="152511"/>
</workbook>
</file>

<file path=xl/calcChain.xml><?xml version="1.0" encoding="utf-8"?>
<calcChain xmlns="http://schemas.openxmlformats.org/spreadsheetml/2006/main">
  <c r="D19" i="1" l="1"/>
  <c r="D13" i="1"/>
  <c r="D10" i="1"/>
  <c r="C10" i="2"/>
  <c r="C8" i="2" s="1"/>
  <c r="C8" i="1" l="1"/>
  <c r="D8" i="1" s="1"/>
  <c r="C17" i="1" l="1"/>
  <c r="C22" i="1" s="1"/>
  <c r="D11" i="1"/>
  <c r="D12" i="1"/>
  <c r="D24" i="1" l="1"/>
  <c r="D23" i="1"/>
  <c r="B22" i="1"/>
  <c r="D17" i="1"/>
  <c r="C18" i="2" l="1"/>
  <c r="C24" i="2" s="1"/>
</calcChain>
</file>

<file path=xl/sharedStrings.xml><?xml version="1.0" encoding="utf-8"?>
<sst xmlns="http://schemas.openxmlformats.org/spreadsheetml/2006/main" count="57" uniqueCount="43">
  <si>
    <t>v tis. Kč</t>
  </si>
  <si>
    <t>Název účtu</t>
  </si>
  <si>
    <t>Skutečnost</t>
  </si>
  <si>
    <t>% plnění</t>
  </si>
  <si>
    <t>Náklady</t>
  </si>
  <si>
    <t>z toho:</t>
  </si>
  <si>
    <t xml:space="preserve">Spotřeba materiálu a energie </t>
  </si>
  <si>
    <t>Služby</t>
  </si>
  <si>
    <t>Osobní náklady</t>
  </si>
  <si>
    <t>Ostatní náklady</t>
  </si>
  <si>
    <t>Výnosy</t>
  </si>
  <si>
    <t>Tržby za prodej zboží</t>
  </si>
  <si>
    <t>Hospodářský výsledek po zdanění</t>
  </si>
  <si>
    <t>Průměrný denní počet obědů</t>
  </si>
  <si>
    <t>Počet dnů v provozu</t>
  </si>
  <si>
    <t>vedoucí Odboru vnitřních věcí</t>
  </si>
  <si>
    <t>v Kč</t>
  </si>
  <si>
    <t>Odpisy, rezervy a opravné položky</t>
  </si>
  <si>
    <t xml:space="preserve">Daň z příjmů </t>
  </si>
  <si>
    <t>Ostatní výnosy</t>
  </si>
  <si>
    <t>Finanční výnosy</t>
  </si>
  <si>
    <t>Spotřebované nákupy</t>
  </si>
  <si>
    <t>Výnosy z vlastních výkonů a zboží</t>
  </si>
  <si>
    <t>Plán 2015</t>
  </si>
  <si>
    <t>k 31. 3. 2015</t>
  </si>
  <si>
    <t>SU</t>
  </si>
  <si>
    <t>501+502</t>
  </si>
  <si>
    <t>521-528</t>
  </si>
  <si>
    <t>Zúčtování rezervy</t>
  </si>
  <si>
    <t>Opravy a udržování</t>
  </si>
  <si>
    <t>Ostatní výnosy z činnosti</t>
  </si>
  <si>
    <t xml:space="preserve">Finanční plán pro rok 2015 vychází z průměrného denního počtu 670 obědů při plánovaném </t>
  </si>
  <si>
    <t>počtu 13 zaměstnanců a 250 dnech provozu.</t>
  </si>
  <si>
    <t xml:space="preserve">Zpracovala:  </t>
  </si>
  <si>
    <t xml:space="preserve">Schválila: </t>
  </si>
  <si>
    <t>Mgr. Lenka Brymová</t>
  </si>
  <si>
    <t>Bc. Jaroslava Slámová</t>
  </si>
  <si>
    <t>vedoucí Oddělení - Jídelna</t>
  </si>
  <si>
    <t>Výsledek hospodářské činnosti Jídelny MMB k 31. 12. 2015</t>
  </si>
  <si>
    <t>k 31. 12. 2015</t>
  </si>
  <si>
    <t xml:space="preserve">Skutečný průměrný denní počet obědů k 31. 12. 2015 je 694 obědů při přepočteném </t>
  </si>
  <si>
    <t>počtu pracovníků 13,6 a 250 dnech provozu.</t>
  </si>
  <si>
    <t>V Brně dne: 27.1.2016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</si>
</sst>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0" fillId="0" borderId="0" xfId="0" applyAlignment="1">
      <alignment horizontal="right"/>
    </xf>
    <xf numFmtId="0" fontId="6" fillId="0" borderId="0" xfId="0" applyFont="1" applyAlignment="1"/>
    <xf numFmtId="0" fontId="5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0" fillId="2" borderId="0" xfId="0" applyFill="1"/>
    <xf numFmtId="0" fontId="2" fillId="2" borderId="0" xfId="0" applyFont="1" applyFill="1" applyAlignment="1"/>
    <xf numFmtId="0" fontId="3" fillId="2" borderId="0" xfId="0" applyFont="1" applyFill="1"/>
    <xf numFmtId="0" fontId="4" fillId="2" borderId="0" xfId="0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right" wrapText="1"/>
    </xf>
    <xf numFmtId="4" fontId="5" fillId="2" borderId="1" xfId="0" applyNumberFormat="1" applyFont="1" applyFill="1" applyBorder="1" applyAlignment="1">
      <alignment horizontal="right" wrapText="1"/>
    </xf>
    <xf numFmtId="4" fontId="4" fillId="2" borderId="4" xfId="0" applyNumberFormat="1" applyFont="1" applyFill="1" applyBorder="1" applyAlignment="1">
      <alignment horizontal="right" wrapText="1"/>
    </xf>
    <xf numFmtId="4" fontId="4" fillId="2" borderId="5" xfId="0" applyNumberFormat="1" applyFont="1" applyFill="1" applyBorder="1" applyAlignment="1">
      <alignment horizontal="right" wrapText="1"/>
    </xf>
    <xf numFmtId="4" fontId="6" fillId="2" borderId="5" xfId="0" applyNumberFormat="1" applyFont="1" applyFill="1" applyBorder="1" applyAlignment="1">
      <alignment horizontal="right" wrapText="1"/>
    </xf>
    <xf numFmtId="0" fontId="4" fillId="2" borderId="7" xfId="0" applyFont="1" applyFill="1" applyBorder="1" applyAlignment="1">
      <alignment wrapText="1"/>
    </xf>
    <xf numFmtId="4" fontId="4" fillId="2" borderId="7" xfId="0" applyNumberFormat="1" applyFont="1" applyFill="1" applyBorder="1" applyAlignment="1">
      <alignment horizontal="right" wrapText="1"/>
    </xf>
    <xf numFmtId="4" fontId="4" fillId="2" borderId="6" xfId="0" applyNumberFormat="1" applyFont="1" applyFill="1" applyBorder="1" applyAlignment="1">
      <alignment horizontal="right" wrapText="1"/>
    </xf>
    <xf numFmtId="0" fontId="0" fillId="0" borderId="2" xfId="0" applyBorder="1" applyAlignment="1">
      <alignment horizontal="right"/>
    </xf>
    <xf numFmtId="0" fontId="0" fillId="0" borderId="6" xfId="0" applyBorder="1"/>
    <xf numFmtId="0" fontId="0" fillId="0" borderId="1" xfId="0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12" xfId="0" applyBorder="1"/>
    <xf numFmtId="0" fontId="1" fillId="2" borderId="1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3" xfId="0" applyFont="1" applyFill="1" applyBorder="1" applyAlignment="1"/>
    <xf numFmtId="0" fontId="7" fillId="2" borderId="3" xfId="0" applyFont="1" applyFill="1" applyBorder="1" applyAlignment="1">
      <alignment horizontal="center"/>
    </xf>
    <xf numFmtId="0" fontId="7" fillId="2" borderId="14" xfId="0" applyFont="1" applyFill="1" applyBorder="1" applyAlignment="1"/>
    <xf numFmtId="0" fontId="8" fillId="2" borderId="4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164" fontId="8" fillId="2" borderId="16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wrapText="1"/>
    </xf>
    <xf numFmtId="3" fontId="7" fillId="2" borderId="1" xfId="0" applyNumberFormat="1" applyFont="1" applyFill="1" applyBorder="1" applyAlignment="1">
      <alignment horizontal="right" wrapText="1"/>
    </xf>
    <xf numFmtId="164" fontId="7" fillId="2" borderId="16" xfId="0" applyNumberFormat="1" applyFont="1" applyFill="1" applyBorder="1" applyAlignment="1">
      <alignment horizontal="right" wrapText="1"/>
    </xf>
    <xf numFmtId="0" fontId="8" fillId="2" borderId="4" xfId="0" applyFont="1" applyFill="1" applyBorder="1" applyAlignment="1">
      <alignment wrapText="1"/>
    </xf>
    <xf numFmtId="0" fontId="8" fillId="2" borderId="4" xfId="0" applyFont="1" applyFill="1" applyBorder="1" applyAlignment="1">
      <alignment horizontal="right" wrapText="1"/>
    </xf>
    <xf numFmtId="164" fontId="8" fillId="2" borderId="15" xfId="0" applyNumberFormat="1" applyFont="1" applyFill="1" applyBorder="1" applyAlignment="1">
      <alignment horizontal="right" wrapText="1"/>
    </xf>
    <xf numFmtId="0" fontId="8" fillId="2" borderId="5" xfId="0" applyFont="1" applyFill="1" applyBorder="1" applyAlignment="1">
      <alignment wrapText="1"/>
    </xf>
    <xf numFmtId="3" fontId="8" fillId="2" borderId="5" xfId="0" applyNumberFormat="1" applyFont="1" applyFill="1" applyBorder="1" applyAlignment="1">
      <alignment horizontal="right" wrapText="1"/>
    </xf>
    <xf numFmtId="164" fontId="8" fillId="2" borderId="17" xfId="0" applyNumberFormat="1" applyFont="1" applyFill="1" applyBorder="1" applyAlignment="1">
      <alignment horizontal="right" wrapText="1"/>
    </xf>
    <xf numFmtId="0" fontId="9" fillId="2" borderId="5" xfId="0" applyFont="1" applyFill="1" applyBorder="1" applyAlignment="1">
      <alignment wrapText="1"/>
    </xf>
    <xf numFmtId="3" fontId="9" fillId="2" borderId="5" xfId="0" applyNumberFormat="1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right" wrapText="1"/>
    </xf>
    <xf numFmtId="3" fontId="8" fillId="2" borderId="4" xfId="0" applyNumberFormat="1" applyFont="1" applyFill="1" applyBorder="1" applyAlignment="1">
      <alignment horizontal="right" wrapText="1"/>
    </xf>
    <xf numFmtId="0" fontId="0" fillId="2" borderId="4" xfId="0" applyFont="1" applyFill="1" applyBorder="1"/>
    <xf numFmtId="164" fontId="8" fillId="2" borderId="18" xfId="0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wrapText="1"/>
    </xf>
    <xf numFmtId="164" fontId="8" fillId="2" borderId="16" xfId="0" applyNumberFormat="1" applyFont="1" applyFill="1" applyBorder="1" applyAlignment="1">
      <alignment horizontal="right" wrapText="1"/>
    </xf>
    <xf numFmtId="0" fontId="9" fillId="2" borderId="1" xfId="0" applyFont="1" applyFill="1" applyBorder="1"/>
    <xf numFmtId="164" fontId="8" fillId="2" borderId="1" xfId="0" applyNumberFormat="1" applyFont="1" applyFill="1" applyBorder="1" applyAlignment="1">
      <alignment horizontal="right" wrapText="1"/>
    </xf>
    <xf numFmtId="0" fontId="0" fillId="0" borderId="0" xfId="0" applyFont="1"/>
    <xf numFmtId="0" fontId="9" fillId="0" borderId="0" xfId="0" applyFont="1" applyFill="1" applyAlignment="1"/>
    <xf numFmtId="0" fontId="0" fillId="0" borderId="0" xfId="0" applyFont="1" applyAlignment="1"/>
    <xf numFmtId="0" fontId="11" fillId="0" borderId="0" xfId="0" applyFont="1" applyFill="1" applyAlignment="1"/>
    <xf numFmtId="0" fontId="9" fillId="2" borderId="0" xfId="0" applyFont="1" applyFill="1" applyAlignment="1"/>
    <xf numFmtId="0" fontId="11" fillId="2" borderId="0" xfId="0" applyFont="1" applyFill="1" applyAlignment="1"/>
    <xf numFmtId="4" fontId="5" fillId="2" borderId="4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Zeros="0" tabSelected="1" zoomScaleNormal="100" workbookViewId="0">
      <selection activeCell="I38" sqref="I38"/>
    </sheetView>
  </sheetViews>
  <sheetFormatPr defaultRowHeight="15" x14ac:dyDescent="0.25"/>
  <cols>
    <col min="1" max="1" width="30.140625" customWidth="1"/>
    <col min="2" max="2" width="18.5703125" customWidth="1"/>
    <col min="3" max="3" width="18.140625" customWidth="1"/>
    <col min="4" max="4" width="17.85546875" customWidth="1"/>
  </cols>
  <sheetData>
    <row r="1" spans="1:4" ht="18.75" x14ac:dyDescent="0.3">
      <c r="A1" s="76" t="s">
        <v>38</v>
      </c>
      <c r="B1" s="76"/>
      <c r="C1" s="76"/>
      <c r="D1" s="76"/>
    </row>
    <row r="2" spans="1:4" x14ac:dyDescent="0.25">
      <c r="A2" s="1"/>
    </row>
    <row r="3" spans="1:4" ht="16.5" thickBot="1" x14ac:dyDescent="0.3">
      <c r="A3" s="2"/>
      <c r="B3" s="2"/>
      <c r="C3" s="2"/>
      <c r="D3" s="3" t="s">
        <v>0</v>
      </c>
    </row>
    <row r="4" spans="1:4" ht="15.75" x14ac:dyDescent="0.25">
      <c r="A4" s="37" t="s">
        <v>1</v>
      </c>
      <c r="B4" s="37" t="s">
        <v>23</v>
      </c>
      <c r="C4" s="37" t="s">
        <v>2</v>
      </c>
      <c r="D4" s="38" t="s">
        <v>3</v>
      </c>
    </row>
    <row r="5" spans="1:4" ht="28.5" customHeight="1" thickBot="1" x14ac:dyDescent="0.3">
      <c r="A5" s="39"/>
      <c r="B5" s="39"/>
      <c r="C5" s="40" t="s">
        <v>39</v>
      </c>
      <c r="D5" s="41"/>
    </row>
    <row r="6" spans="1:4" ht="16.5" hidden="1" customHeight="1" thickBot="1" x14ac:dyDescent="0.3">
      <c r="A6" s="42"/>
      <c r="B6" s="43"/>
      <c r="C6" s="44" t="s">
        <v>24</v>
      </c>
      <c r="D6" s="45"/>
    </row>
    <row r="7" spans="1:4" ht="17.25" thickTop="1" thickBot="1" x14ac:dyDescent="0.3">
      <c r="A7" s="46"/>
      <c r="B7" s="47"/>
      <c r="C7" s="47"/>
      <c r="D7" s="48"/>
    </row>
    <row r="8" spans="1:4" ht="20.25" customHeight="1" thickBot="1" x14ac:dyDescent="0.3">
      <c r="A8" s="49" t="s">
        <v>4</v>
      </c>
      <c r="B8" s="50">
        <v>10190</v>
      </c>
      <c r="C8" s="50">
        <f>SUM(C10:C15)</f>
        <v>9623</v>
      </c>
      <c r="D8" s="51">
        <f>C8/B8*100</f>
        <v>94.435721295387637</v>
      </c>
    </row>
    <row r="9" spans="1:4" ht="20.100000000000001" customHeight="1" x14ac:dyDescent="0.25">
      <c r="A9" s="52" t="s">
        <v>5</v>
      </c>
      <c r="B9" s="53"/>
      <c r="C9" s="53"/>
      <c r="D9" s="54"/>
    </row>
    <row r="10" spans="1:4" ht="20.100000000000001" customHeight="1" x14ac:dyDescent="0.25">
      <c r="A10" s="55" t="s">
        <v>6</v>
      </c>
      <c r="B10" s="56">
        <v>6471</v>
      </c>
      <c r="C10" s="56">
        <v>6596</v>
      </c>
      <c r="D10" s="57">
        <f>C10/B10*100</f>
        <v>101.93169525575645</v>
      </c>
    </row>
    <row r="11" spans="1:4" ht="20.100000000000001" customHeight="1" x14ac:dyDescent="0.25">
      <c r="A11" s="58" t="s">
        <v>7</v>
      </c>
      <c r="B11" s="59">
        <v>56</v>
      </c>
      <c r="C11" s="59">
        <v>37</v>
      </c>
      <c r="D11" s="57">
        <f t="shared" ref="D11:D12" si="0">C11/B11*100</f>
        <v>66.071428571428569</v>
      </c>
    </row>
    <row r="12" spans="1:4" ht="20.100000000000001" customHeight="1" x14ac:dyDescent="0.25">
      <c r="A12" s="55" t="s">
        <v>8</v>
      </c>
      <c r="B12" s="56">
        <v>3617</v>
      </c>
      <c r="C12" s="56">
        <v>3717</v>
      </c>
      <c r="D12" s="57">
        <f t="shared" si="0"/>
        <v>102.76472214542439</v>
      </c>
    </row>
    <row r="13" spans="1:4" ht="20.100000000000001" customHeight="1" x14ac:dyDescent="0.25">
      <c r="A13" s="55" t="s">
        <v>9</v>
      </c>
      <c r="B13" s="56">
        <v>46</v>
      </c>
      <c r="C13" s="56">
        <v>17</v>
      </c>
      <c r="D13" s="57">
        <f>C13/B13*100</f>
        <v>36.95652173913043</v>
      </c>
    </row>
    <row r="14" spans="1:4" ht="20.100000000000001" customHeight="1" x14ac:dyDescent="0.25">
      <c r="A14" s="55" t="s">
        <v>28</v>
      </c>
      <c r="B14" s="56"/>
      <c r="C14" s="56">
        <v>-728</v>
      </c>
      <c r="D14" s="57"/>
    </row>
    <row r="15" spans="1:4" ht="20.100000000000001" customHeight="1" x14ac:dyDescent="0.25">
      <c r="A15" s="55" t="s">
        <v>18</v>
      </c>
      <c r="B15" s="56"/>
      <c r="C15" s="56">
        <v>-16</v>
      </c>
      <c r="D15" s="57"/>
    </row>
    <row r="16" spans="1:4" ht="20.100000000000001" customHeight="1" thickBot="1" x14ac:dyDescent="0.3">
      <c r="A16" s="60"/>
      <c r="B16" s="61"/>
      <c r="C16" s="53"/>
      <c r="D16" s="54"/>
    </row>
    <row r="17" spans="1:4" ht="21.75" customHeight="1" thickBot="1" x14ac:dyDescent="0.3">
      <c r="A17" s="49" t="s">
        <v>10</v>
      </c>
      <c r="B17" s="50">
        <v>10190</v>
      </c>
      <c r="C17" s="50">
        <f>C19</f>
        <v>10482</v>
      </c>
      <c r="D17" s="51">
        <f>C17/B17*100</f>
        <v>102.86555446516192</v>
      </c>
    </row>
    <row r="18" spans="1:4" ht="20.100000000000001" customHeight="1" x14ac:dyDescent="0.25">
      <c r="A18" s="52" t="s">
        <v>5</v>
      </c>
      <c r="B18" s="62"/>
      <c r="C18" s="62"/>
      <c r="D18" s="54"/>
    </row>
    <row r="19" spans="1:4" ht="20.100000000000001" customHeight="1" x14ac:dyDescent="0.25">
      <c r="A19" s="55" t="s">
        <v>11</v>
      </c>
      <c r="B19" s="56">
        <v>10190</v>
      </c>
      <c r="C19" s="56">
        <v>10482</v>
      </c>
      <c r="D19" s="57">
        <f>C19/B19*100</f>
        <v>102.86555446516192</v>
      </c>
    </row>
    <row r="20" spans="1:4" ht="20.100000000000001" customHeight="1" x14ac:dyDescent="0.25">
      <c r="A20" s="55" t="s">
        <v>30</v>
      </c>
      <c r="B20" s="56"/>
      <c r="C20" s="56"/>
      <c r="D20" s="57"/>
    </row>
    <row r="21" spans="1:4" ht="20.100000000000001" customHeight="1" thickBot="1" x14ac:dyDescent="0.3">
      <c r="A21" s="63"/>
      <c r="B21" s="63"/>
      <c r="C21" s="63"/>
      <c r="D21" s="64"/>
    </row>
    <row r="22" spans="1:4" ht="34.5" customHeight="1" thickBot="1" x14ac:dyDescent="0.3">
      <c r="A22" s="65" t="s">
        <v>12</v>
      </c>
      <c r="B22" s="50">
        <f>B17-B8</f>
        <v>0</v>
      </c>
      <c r="C22" s="50">
        <f>C17-C8</f>
        <v>859</v>
      </c>
      <c r="D22" s="66"/>
    </row>
    <row r="23" spans="1:4" ht="33" customHeight="1" thickBot="1" x14ac:dyDescent="0.3">
      <c r="A23" s="55" t="s">
        <v>14</v>
      </c>
      <c r="B23" s="67">
        <v>250</v>
      </c>
      <c r="C23" s="67">
        <v>250</v>
      </c>
      <c r="D23" s="68">
        <f>C23/B23*100</f>
        <v>100</v>
      </c>
    </row>
    <row r="24" spans="1:4" ht="22.5" customHeight="1" thickBot="1" x14ac:dyDescent="0.3">
      <c r="A24" s="49" t="s">
        <v>13</v>
      </c>
      <c r="B24" s="50">
        <v>670</v>
      </c>
      <c r="C24" s="50">
        <v>694</v>
      </c>
      <c r="D24" s="51">
        <f>C24/B24*100</f>
        <v>103.5820895522388</v>
      </c>
    </row>
    <row r="25" spans="1:4" x14ac:dyDescent="0.25">
      <c r="A25" s="69"/>
      <c r="B25" s="69"/>
      <c r="C25" s="69"/>
      <c r="D25" s="69"/>
    </row>
    <row r="26" spans="1:4" ht="15.75" customHeight="1" x14ac:dyDescent="0.25">
      <c r="A26" s="73" t="s">
        <v>31</v>
      </c>
      <c r="B26" s="73"/>
      <c r="C26" s="73"/>
      <c r="D26" s="73"/>
    </row>
    <row r="27" spans="1:4" ht="15.75" customHeight="1" x14ac:dyDescent="0.25">
      <c r="A27" s="73" t="s">
        <v>32</v>
      </c>
      <c r="B27" s="73"/>
      <c r="C27" s="73"/>
      <c r="D27" s="73"/>
    </row>
    <row r="28" spans="1:4" ht="32.25" customHeight="1" x14ac:dyDescent="0.25">
      <c r="A28" s="73" t="s">
        <v>40</v>
      </c>
      <c r="B28" s="73"/>
      <c r="C28" s="73"/>
      <c r="D28" s="73"/>
    </row>
    <row r="29" spans="1:4" ht="15.75" customHeight="1" x14ac:dyDescent="0.25">
      <c r="A29" s="74" t="s">
        <v>41</v>
      </c>
      <c r="B29" s="73"/>
      <c r="C29" s="73"/>
      <c r="D29" s="73"/>
    </row>
    <row r="30" spans="1:4" ht="15.75" customHeight="1" x14ac:dyDescent="0.25">
      <c r="A30" s="71"/>
      <c r="B30" s="71"/>
      <c r="C30" s="71"/>
      <c r="D30" s="71"/>
    </row>
    <row r="31" spans="1:4" ht="15.75" customHeight="1" x14ac:dyDescent="0.25">
      <c r="A31" s="72"/>
      <c r="B31" s="70"/>
      <c r="C31" s="70"/>
      <c r="D31" s="70"/>
    </row>
    <row r="32" spans="1:4" ht="15.75" customHeight="1" x14ac:dyDescent="0.25">
      <c r="A32" s="71"/>
      <c r="B32" s="70"/>
      <c r="C32" s="70"/>
      <c r="D32" s="70"/>
    </row>
    <row r="33" spans="1:4" ht="15.75" x14ac:dyDescent="0.25">
      <c r="A33" t="s">
        <v>42</v>
      </c>
      <c r="B33" s="70"/>
      <c r="C33" s="70"/>
      <c r="D33" s="70"/>
    </row>
    <row r="34" spans="1:4" ht="15.75" x14ac:dyDescent="0.25">
      <c r="A34" s="72" t="s">
        <v>33</v>
      </c>
      <c r="B34" s="69"/>
      <c r="C34" s="69" t="s">
        <v>34</v>
      </c>
      <c r="D34" s="69"/>
    </row>
    <row r="35" spans="1:4" x14ac:dyDescent="0.25">
      <c r="A35" s="69" t="s">
        <v>35</v>
      </c>
      <c r="B35" s="69"/>
      <c r="C35" s="69" t="s">
        <v>36</v>
      </c>
      <c r="D35" s="69"/>
    </row>
    <row r="36" spans="1:4" x14ac:dyDescent="0.25">
      <c r="A36" s="69" t="s">
        <v>37</v>
      </c>
      <c r="B36" s="69"/>
      <c r="C36" s="69" t="s">
        <v>15</v>
      </c>
      <c r="D36" s="69"/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J14" sqref="J14"/>
    </sheetView>
  </sheetViews>
  <sheetFormatPr defaultRowHeight="15" x14ac:dyDescent="0.25"/>
  <cols>
    <col min="1" max="1" width="9.42578125" customWidth="1"/>
    <col min="2" max="2" width="33.7109375" customWidth="1"/>
    <col min="3" max="3" width="18.140625" customWidth="1"/>
  </cols>
  <sheetData>
    <row r="1" spans="1:3" ht="19.5" customHeight="1" x14ac:dyDescent="0.3">
      <c r="A1" s="15" t="s">
        <v>38</v>
      </c>
      <c r="B1" s="15"/>
    </row>
    <row r="2" spans="1:3" x14ac:dyDescent="0.25">
      <c r="A2" s="16"/>
      <c r="B2" s="14"/>
    </row>
    <row r="3" spans="1:3" x14ac:dyDescent="0.25">
      <c r="A3" s="16"/>
      <c r="B3" s="14"/>
    </row>
    <row r="4" spans="1:3" ht="16.5" thickBot="1" x14ac:dyDescent="0.3">
      <c r="A4" s="17"/>
      <c r="C4" s="18" t="s">
        <v>16</v>
      </c>
    </row>
    <row r="5" spans="1:3" ht="16.5" customHeight="1" x14ac:dyDescent="0.25">
      <c r="A5" s="26" t="s">
        <v>25</v>
      </c>
      <c r="B5" s="77" t="s">
        <v>1</v>
      </c>
      <c r="C5" s="6" t="s">
        <v>2</v>
      </c>
    </row>
    <row r="6" spans="1:3" ht="16.5" customHeight="1" thickBot="1" x14ac:dyDescent="0.3">
      <c r="A6" s="27"/>
      <c r="B6" s="78"/>
      <c r="C6" s="36" t="s">
        <v>39</v>
      </c>
    </row>
    <row r="7" spans="1:3" ht="14.1" customHeight="1" thickBot="1" x14ac:dyDescent="0.3">
      <c r="A7" s="28"/>
      <c r="B7" s="7"/>
      <c r="C7" s="8"/>
    </row>
    <row r="8" spans="1:3" ht="16.5" customHeight="1" thickBot="1" x14ac:dyDescent="0.3">
      <c r="A8" s="28"/>
      <c r="B8" s="9" t="s">
        <v>4</v>
      </c>
      <c r="C8" s="19">
        <f>SUM(C9:C16)</f>
        <v>9622917.8200000003</v>
      </c>
    </row>
    <row r="9" spans="1:3" ht="14.1" customHeight="1" x14ac:dyDescent="0.25">
      <c r="A9" s="29"/>
      <c r="B9" s="10" t="s">
        <v>5</v>
      </c>
      <c r="C9" s="20"/>
    </row>
    <row r="10" spans="1:3" ht="14.1" customHeight="1" x14ac:dyDescent="0.25">
      <c r="A10" s="30" t="s">
        <v>26</v>
      </c>
      <c r="B10" s="11" t="s">
        <v>21</v>
      </c>
      <c r="C10" s="21">
        <f>5889761.86+706008</f>
        <v>6595769.8600000003</v>
      </c>
    </row>
    <row r="11" spans="1:3" ht="14.1" customHeight="1" x14ac:dyDescent="0.25">
      <c r="A11" s="30">
        <v>511</v>
      </c>
      <c r="B11" s="11" t="s">
        <v>29</v>
      </c>
      <c r="C11" s="21">
        <v>1780</v>
      </c>
    </row>
    <row r="12" spans="1:3" ht="14.1" customHeight="1" x14ac:dyDescent="0.25">
      <c r="A12" s="30">
        <v>518</v>
      </c>
      <c r="B12" s="12" t="s">
        <v>7</v>
      </c>
      <c r="C12" s="22">
        <v>35177.29</v>
      </c>
    </row>
    <row r="13" spans="1:3" ht="14.1" customHeight="1" x14ac:dyDescent="0.25">
      <c r="A13" s="30" t="s">
        <v>27</v>
      </c>
      <c r="B13" s="11" t="s">
        <v>8</v>
      </c>
      <c r="C13" s="21">
        <v>3716642</v>
      </c>
    </row>
    <row r="14" spans="1:3" ht="14.1" customHeight="1" x14ac:dyDescent="0.25">
      <c r="A14" s="30">
        <v>549</v>
      </c>
      <c r="B14" s="11" t="s">
        <v>9</v>
      </c>
      <c r="C14" s="21">
        <v>17502.07</v>
      </c>
    </row>
    <row r="15" spans="1:3" ht="14.1" customHeight="1" x14ac:dyDescent="0.25">
      <c r="A15" s="30">
        <v>555</v>
      </c>
      <c r="B15" s="11" t="s">
        <v>17</v>
      </c>
      <c r="C15" s="21">
        <v>-727563.4</v>
      </c>
    </row>
    <row r="16" spans="1:3" ht="14.1" customHeight="1" x14ac:dyDescent="0.25">
      <c r="A16" s="30">
        <v>591</v>
      </c>
      <c r="B16" s="23" t="s">
        <v>18</v>
      </c>
      <c r="C16" s="24">
        <v>-16390</v>
      </c>
    </row>
    <row r="17" spans="1:3" ht="14.1" customHeight="1" thickBot="1" x14ac:dyDescent="0.3">
      <c r="A17" s="31"/>
      <c r="B17" s="7"/>
      <c r="C17" s="75"/>
    </row>
    <row r="18" spans="1:3" ht="19.5" customHeight="1" thickBot="1" x14ac:dyDescent="0.3">
      <c r="A18" s="32"/>
      <c r="B18" s="9" t="s">
        <v>10</v>
      </c>
      <c r="C18" s="19">
        <f>SUM(C20:C22)</f>
        <v>10481924.209999999</v>
      </c>
    </row>
    <row r="19" spans="1:3" ht="14.1" customHeight="1" x14ac:dyDescent="0.25">
      <c r="A19" s="29"/>
      <c r="B19" s="10" t="s">
        <v>5</v>
      </c>
      <c r="C19" s="20"/>
    </row>
    <row r="20" spans="1:3" ht="14.1" customHeight="1" x14ac:dyDescent="0.25">
      <c r="A20" s="33">
        <v>602</v>
      </c>
      <c r="B20" s="11" t="s">
        <v>22</v>
      </c>
      <c r="C20" s="21">
        <v>10481566.369999999</v>
      </c>
    </row>
    <row r="21" spans="1:3" ht="14.1" customHeight="1" x14ac:dyDescent="0.25">
      <c r="A21" s="33">
        <v>649</v>
      </c>
      <c r="B21" s="11" t="s">
        <v>19</v>
      </c>
      <c r="C21" s="21">
        <v>357.84</v>
      </c>
    </row>
    <row r="22" spans="1:3" ht="14.1" customHeight="1" x14ac:dyDescent="0.25">
      <c r="A22" s="33">
        <v>662</v>
      </c>
      <c r="B22" s="23" t="s">
        <v>20</v>
      </c>
      <c r="C22" s="24"/>
    </row>
    <row r="23" spans="1:3" ht="14.1" customHeight="1" thickBot="1" x14ac:dyDescent="0.3">
      <c r="A23" s="31"/>
      <c r="B23" s="13"/>
      <c r="C23" s="25"/>
    </row>
    <row r="24" spans="1:3" ht="18.75" customHeight="1" thickBot="1" x14ac:dyDescent="0.3">
      <c r="A24" s="34"/>
      <c r="B24" s="35" t="s">
        <v>12</v>
      </c>
      <c r="C24" s="19">
        <f>C18-C8</f>
        <v>859006.38999999873</v>
      </c>
    </row>
    <row r="25" spans="1:3" x14ac:dyDescent="0.25">
      <c r="B25" s="14"/>
    </row>
    <row r="26" spans="1:3" ht="15.75" x14ac:dyDescent="0.25">
      <c r="A26" s="5"/>
      <c r="B26" s="5"/>
    </row>
    <row r="27" spans="1:3" ht="15.75" x14ac:dyDescent="0.25">
      <c r="A27" s="5"/>
      <c r="B27" s="5"/>
    </row>
    <row r="28" spans="1:3" ht="15.75" customHeight="1" x14ac:dyDescent="0.25">
      <c r="A28" s="5"/>
      <c r="B28" s="5"/>
    </row>
    <row r="29" spans="1:3" ht="15.75" x14ac:dyDescent="0.25">
      <c r="A29" s="5"/>
      <c r="B29" s="5"/>
    </row>
    <row r="31" spans="1:3" x14ac:dyDescent="0.25">
      <c r="B31" s="4"/>
    </row>
  </sheetData>
  <mergeCells count="1">
    <mergeCell ref="B5:B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_x011b_n_x00ed__x0020_rozpo_x010d_tu xmlns="626c80ca-c64a-4e2b-8fdc-4ca129da90da">4</Pln_x011b_n_x00ed__x0020_rozpo_x010d_tu>
    <Rok xmlns="626c80ca-c64a-4e2b-8fdc-4ca129da90da">17</Rok>
    <_dlc_DocId xmlns="fc3156d0-6477-4e59-85db-677a3ac3ddef">K6F56YJ4D42X-540-703</_dlc_DocId>
    <_dlc_DocIdUrl xmlns="fc3156d0-6477-4e59-85db-677a3ac3ddef">
      <Url>http://sharepoint.brno.cz/ORF/rozpocet/_layouts/15/DocIdRedir.aspx?ID=K6F56YJ4D42X-540-703</Url>
      <Description>K6F56YJ4D42X-540-703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f05caed5b13ec7dc0f6cd33179c2088d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2efad211980f0112257437626d6fcd5f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74C8BD3-5E5E-4BD0-845C-A19F2414CFE7}">
  <ds:schemaRefs>
    <ds:schemaRef ds:uri="http://schemas.microsoft.com/office/2006/metadata/properties"/>
    <ds:schemaRef ds:uri="http://schemas.microsoft.com/office/infopath/2007/PartnerControls"/>
    <ds:schemaRef ds:uri="626c80ca-c64a-4e2b-8fdc-4ca129da90da"/>
    <ds:schemaRef ds:uri="fc3156d0-6477-4e59-85db-677a3ac3ddef"/>
  </ds:schemaRefs>
</ds:datastoreItem>
</file>

<file path=customXml/itemProps2.xml><?xml version="1.0" encoding="utf-8"?>
<ds:datastoreItem xmlns:ds="http://schemas.openxmlformats.org/officeDocument/2006/customXml" ds:itemID="{5737C7CE-91C6-4B8B-B8C5-B39506C705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189541-3727-4711-B37E-98DC2E82F88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79CA62D-6930-44A3-9FBA-536D65DDA3F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 tis. Kč</vt:lpstr>
      <vt:lpstr>v Kč</vt:lpstr>
      <vt:lpstr>'v tis. Kč'!Oblast_tisku</vt:lpstr>
    </vt:vector>
  </TitlesOfParts>
  <Company>MMB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Plnění za 4 Q 2015</dc:title>
  <dc:creator>motlickp</dc:creator>
  <cp:lastModifiedBy>Jiri Trnecka</cp:lastModifiedBy>
  <cp:lastPrinted>2016-06-06T13:42:52Z</cp:lastPrinted>
  <dcterms:created xsi:type="dcterms:W3CDTF">2014-02-17T13:15:37Z</dcterms:created>
  <dcterms:modified xsi:type="dcterms:W3CDTF">2016-06-06T13:42:55Z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0x010100C27D4E3435A3B64688955AA93779053B</vt:lpwstr>
  </property>
  <property fmtid="{D5CDD505-2E9C-101B-9397-08002B2CF9AE}" pid="3" name="_dlc_DocIdItemGuid">
    <vt:lpwstr>abf82f40-ef17-44d2-a5c9-17b3a4e02aa8</vt:lpwstr>
  </property>
</Properties>
</file>