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521" windowWidth="11535" windowHeight="12780" activeTab="0"/>
  </bookViews>
  <sheets>
    <sheet name="Fin. vztah 2011" sheetId="1" r:id="rId1"/>
  </sheets>
  <definedNames>
    <definedName name="_xlnm.Print_Area" localSheetId="0">'Fin. vztah 2011'!$A$1:$J$68</definedName>
  </definedNames>
  <calcPr fullCalcOnLoad="1"/>
</workbook>
</file>

<file path=xl/sharedStrings.xml><?xml version="1.0" encoding="utf-8"?>
<sst xmlns="http://schemas.openxmlformats.org/spreadsheetml/2006/main" count="73" uniqueCount="71">
  <si>
    <t>Zoologická zahrada města Brna</t>
  </si>
  <si>
    <t>Veřejná zeleň města Brna</t>
  </si>
  <si>
    <t>Správa hřbitovů města Brna</t>
  </si>
  <si>
    <t>Lázně města Brna</t>
  </si>
  <si>
    <t>Dům umění města Brna</t>
  </si>
  <si>
    <t>Knihovna Jiřího Mahena v Brně</t>
  </si>
  <si>
    <t>Centrum experimentálního divadla v Brně</t>
  </si>
  <si>
    <t>Muzeum města Brna</t>
  </si>
  <si>
    <t>Nemocnice Milosrdných bratří</t>
  </si>
  <si>
    <t>CELKEM</t>
  </si>
  <si>
    <t>v tis. Kč</t>
  </si>
  <si>
    <t>MŠI Veslařská</t>
  </si>
  <si>
    <t>CDOZS - jesle</t>
  </si>
  <si>
    <t>CDOZS - stacionáře</t>
  </si>
  <si>
    <t>EZŠ Čejkovická</t>
  </si>
  <si>
    <t>Domov mládeže JUVENTUS</t>
  </si>
  <si>
    <t>Centrum sociálních služeb</t>
  </si>
  <si>
    <t>(%)</t>
  </si>
  <si>
    <t>CDOZS - poliklinika</t>
  </si>
  <si>
    <t>Název příspěvkové organizace</t>
  </si>
  <si>
    <t>STAREZ - SPORT, a. s.</t>
  </si>
  <si>
    <t>Technické sítě Brno, a. s.</t>
  </si>
  <si>
    <t>Dopravní podnik města Brna, a. s.</t>
  </si>
  <si>
    <t>Název společnosti</t>
  </si>
  <si>
    <t>ZŠ - výuka anglického jazyka</t>
  </si>
  <si>
    <t>Filharmonie Brno</t>
  </si>
  <si>
    <t>MŠ Štolcova</t>
  </si>
  <si>
    <t>MŠ - výuka anglického jazyka</t>
  </si>
  <si>
    <t>KORDIS JMK, spol. s. r. o.</t>
  </si>
  <si>
    <t>Domov pro seniory Kociánka</t>
  </si>
  <si>
    <t>Domov pro seniory Kosmonautů</t>
  </si>
  <si>
    <t>Domov pro seniory Mikuláškovo náměstí</t>
  </si>
  <si>
    <t>Domov pro seniory Nopova</t>
  </si>
  <si>
    <t>Domov pro seniory Věstonická</t>
  </si>
  <si>
    <t>Domov pro seniory Foltýnova</t>
  </si>
  <si>
    <t>Domov pro seniory Okružní</t>
  </si>
  <si>
    <t>Domov pro seniory Podpěrova</t>
  </si>
  <si>
    <t>Domov pro seniory Vychodilova</t>
  </si>
  <si>
    <t xml:space="preserve">Brněnské kulturní centrum </t>
  </si>
  <si>
    <t>Domov pro seniory Holásecká</t>
  </si>
  <si>
    <t xml:space="preserve">Sdružení zdravotnických zařízení II. </t>
  </si>
  <si>
    <t>ZŠ nám. 28. října - platy</t>
  </si>
  <si>
    <t>ZŠ Křenová - platy</t>
  </si>
  <si>
    <t>Městské divadlo Brno</t>
  </si>
  <si>
    <t>ZŠ Merhautova - platy</t>
  </si>
  <si>
    <t>ZŠ nám. Republiky - platy</t>
  </si>
  <si>
    <t>Příspěvek na provoz od zřizovatele           SR 2010</t>
  </si>
  <si>
    <t>Odvod z inv. fondu zřizovateli     SR  2010</t>
  </si>
  <si>
    <t>Transfer na investice od zřizovatele           SR 2010</t>
  </si>
  <si>
    <t>Dotace na provoz              SR 2010</t>
  </si>
  <si>
    <t>Dotace na investice                 SR 2010</t>
  </si>
  <si>
    <t>Navýšení zákl. kapitálu                 SR 2010</t>
  </si>
  <si>
    <t>Brněnské komunikace, a.s.</t>
  </si>
  <si>
    <t>Waldorfská ZŠ a MŠ Plovdivská</t>
  </si>
  <si>
    <t>Hvězdárna a planetárium Brno</t>
  </si>
  <si>
    <t>Divadlo Radost</t>
  </si>
  <si>
    <t>Úrazová nemocnice v Brně</t>
  </si>
  <si>
    <t>Dětské centrum Brno</t>
  </si>
  <si>
    <t>Domov pro seniory Koniklecová</t>
  </si>
  <si>
    <t>Národní divadlo Brno</t>
  </si>
  <si>
    <t>Finanční vztah příspěvkových organizací k rozpočtu města</t>
  </si>
  <si>
    <t>Příspěvek na provoz od zřizovatele       SR 2011</t>
  </si>
  <si>
    <t>Odvod z inv. fondu zřizovateli    SR  2011</t>
  </si>
  <si>
    <t>Transfer na investice od zřizovatele           SR 2011</t>
  </si>
  <si>
    <t>Příspěvek na provoz SR11/SR10 (%)</t>
  </si>
  <si>
    <t>Finanční vztah ke společnostem, v nichž město drží majetkový podíl</t>
  </si>
  <si>
    <t>Dotace na provoz                 SR 2011</t>
  </si>
  <si>
    <t>Dotace na investice                 SR 2011</t>
  </si>
  <si>
    <t>Navýšení zákl. kapitálu                 SR 2011</t>
  </si>
  <si>
    <t>Dotace na provoz SR11/SR10 (%)</t>
  </si>
  <si>
    <t>ZS Úvoz - ledová plocha (SRA K.Hora)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</si>
</sst>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4"/>
      <name val="Arial CE"/>
      <family val="2"/>
    </font>
    <font>
      <b/>
      <sz val="18"/>
      <name val="Times New Roman CE"/>
      <family val="1"/>
    </font>
    <font>
      <b/>
      <i/>
      <u val="single"/>
      <sz val="14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20"/>
      <name val="Times New Roman CE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3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5" fillId="0" borderId="8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44.375" style="14" customWidth="1"/>
    <col min="2" max="2" width="8.75390625" style="14" hidden="1" customWidth="1"/>
    <col min="3" max="3" width="17.125" style="14" customWidth="1"/>
    <col min="4" max="5" width="16.625" style="14" customWidth="1"/>
    <col min="6" max="6" width="16.00390625" style="14" customWidth="1"/>
    <col min="7" max="8" width="16.375" style="14" customWidth="1"/>
    <col min="9" max="9" width="18.25390625" style="14" customWidth="1"/>
    <col min="10" max="10" width="0.6171875" style="14" customWidth="1"/>
    <col min="11" max="11" width="21.25390625" style="14" customWidth="1"/>
    <col min="12" max="12" width="13.00390625" style="14" customWidth="1"/>
    <col min="13" max="16384" width="9.125" style="14" customWidth="1"/>
  </cols>
  <sheetData>
    <row r="1" spans="9:11" ht="5.25" customHeight="1">
      <c r="I1" s="21"/>
      <c r="J1" s="21"/>
      <c r="K1" s="21"/>
    </row>
    <row r="2" spans="1:12" ht="27" customHeight="1">
      <c r="A2" s="53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18"/>
      <c r="L2" s="18"/>
    </row>
    <row r="3" spans="1:12" ht="10.5" customHeight="1">
      <c r="A3" s="16"/>
      <c r="B3" s="16"/>
      <c r="C3" s="16"/>
      <c r="D3" s="16"/>
      <c r="E3" s="16"/>
      <c r="F3" s="16"/>
      <c r="G3" s="16"/>
      <c r="H3" s="16"/>
      <c r="I3" s="21"/>
      <c r="J3" s="21"/>
      <c r="K3" s="21"/>
      <c r="L3" s="16"/>
    </row>
    <row r="4" spans="1:12" ht="16.5" thickBot="1">
      <c r="A4" s="16"/>
      <c r="B4" s="16"/>
      <c r="C4" s="16"/>
      <c r="D4" s="16"/>
      <c r="E4" s="16"/>
      <c r="F4" s="16"/>
      <c r="G4" s="16"/>
      <c r="H4" s="16"/>
      <c r="I4" s="19" t="s">
        <v>10</v>
      </c>
      <c r="J4" s="19"/>
      <c r="L4" s="19"/>
    </row>
    <row r="5" spans="1:10" ht="15.75" customHeight="1">
      <c r="A5" s="66" t="s">
        <v>19</v>
      </c>
      <c r="B5" s="22"/>
      <c r="C5" s="62" t="s">
        <v>46</v>
      </c>
      <c r="D5" s="62" t="s">
        <v>47</v>
      </c>
      <c r="E5" s="62" t="s">
        <v>48</v>
      </c>
      <c r="F5" s="62" t="s">
        <v>61</v>
      </c>
      <c r="G5" s="62" t="s">
        <v>62</v>
      </c>
      <c r="H5" s="62" t="s">
        <v>63</v>
      </c>
      <c r="I5" s="54" t="s">
        <v>64</v>
      </c>
      <c r="J5" s="23"/>
    </row>
    <row r="6" spans="1:10" ht="52.5" customHeight="1" thickBot="1">
      <c r="A6" s="67"/>
      <c r="B6" s="24"/>
      <c r="C6" s="63"/>
      <c r="D6" s="63"/>
      <c r="E6" s="63"/>
      <c r="F6" s="63"/>
      <c r="G6" s="63"/>
      <c r="H6" s="63"/>
      <c r="I6" s="55" t="s">
        <v>17</v>
      </c>
      <c r="J6" s="23"/>
    </row>
    <row r="7" spans="1:10" ht="21" customHeight="1">
      <c r="A7" s="1" t="s">
        <v>2</v>
      </c>
      <c r="B7" s="3">
        <v>4200</v>
      </c>
      <c r="C7" s="25">
        <v>25412</v>
      </c>
      <c r="D7" s="25"/>
      <c r="E7" s="25"/>
      <c r="F7" s="25">
        <v>25404</v>
      </c>
      <c r="G7" s="8"/>
      <c r="H7" s="8"/>
      <c r="I7" s="26">
        <f>(F7/C7)*100</f>
        <v>99.96851881001102</v>
      </c>
      <c r="J7" s="27"/>
    </row>
    <row r="8" spans="1:10" ht="21" customHeight="1">
      <c r="A8" s="1" t="s">
        <v>0</v>
      </c>
      <c r="B8" s="3">
        <v>4200</v>
      </c>
      <c r="C8" s="25">
        <v>43336</v>
      </c>
      <c r="D8" s="25"/>
      <c r="E8" s="25"/>
      <c r="F8" s="25">
        <v>41886</v>
      </c>
      <c r="G8" s="8"/>
      <c r="H8" s="8"/>
      <c r="I8" s="26">
        <f aca="true" t="shared" si="0" ref="I8:I51">(F8/C8)*100</f>
        <v>96.65405205833487</v>
      </c>
      <c r="J8" s="27"/>
    </row>
    <row r="9" spans="1:10" ht="21" customHeight="1">
      <c r="A9" s="1" t="s">
        <v>1</v>
      </c>
      <c r="B9" s="3">
        <v>4200</v>
      </c>
      <c r="C9" s="25">
        <v>27949</v>
      </c>
      <c r="D9" s="25"/>
      <c r="E9" s="25"/>
      <c r="F9" s="25">
        <v>27947</v>
      </c>
      <c r="G9" s="8"/>
      <c r="H9" s="8"/>
      <c r="I9" s="26">
        <f t="shared" si="0"/>
        <v>99.99284410891266</v>
      </c>
      <c r="J9" s="27"/>
    </row>
    <row r="10" spans="1:10" ht="21" customHeight="1">
      <c r="A10" s="2" t="s">
        <v>18</v>
      </c>
      <c r="B10" s="3">
        <v>7100</v>
      </c>
      <c r="C10" s="25">
        <v>3445</v>
      </c>
      <c r="D10" s="25"/>
      <c r="E10" s="25"/>
      <c r="F10" s="25">
        <f>3598-153</f>
        <v>3445</v>
      </c>
      <c r="G10" s="8"/>
      <c r="H10" s="8"/>
      <c r="I10" s="26">
        <f t="shared" si="0"/>
        <v>100</v>
      </c>
      <c r="J10" s="27"/>
    </row>
    <row r="11" spans="1:10" ht="21" customHeight="1">
      <c r="A11" s="2" t="s">
        <v>13</v>
      </c>
      <c r="B11" s="3">
        <v>7100</v>
      </c>
      <c r="C11" s="25">
        <v>11476</v>
      </c>
      <c r="D11" s="25"/>
      <c r="E11" s="25"/>
      <c r="F11" s="25">
        <v>11476</v>
      </c>
      <c r="G11" s="8"/>
      <c r="H11" s="8"/>
      <c r="I11" s="26">
        <f t="shared" si="0"/>
        <v>100</v>
      </c>
      <c r="J11" s="27"/>
    </row>
    <row r="12" spans="1:10" ht="21" customHeight="1">
      <c r="A12" s="1" t="s">
        <v>12</v>
      </c>
      <c r="B12" s="3">
        <v>7100</v>
      </c>
      <c r="C12" s="25">
        <v>8726</v>
      </c>
      <c r="D12" s="25"/>
      <c r="E12" s="25"/>
      <c r="F12" s="25">
        <v>8726</v>
      </c>
      <c r="G12" s="8"/>
      <c r="H12" s="8"/>
      <c r="I12" s="26">
        <f t="shared" si="0"/>
        <v>100</v>
      </c>
      <c r="J12" s="27"/>
    </row>
    <row r="13" spans="1:10" ht="21" customHeight="1">
      <c r="A13" s="1" t="s">
        <v>40</v>
      </c>
      <c r="B13" s="3">
        <v>7100</v>
      </c>
      <c r="C13" s="25">
        <v>3304</v>
      </c>
      <c r="D13" s="25"/>
      <c r="E13" s="25"/>
      <c r="F13" s="25">
        <v>3304</v>
      </c>
      <c r="G13" s="8"/>
      <c r="H13" s="8"/>
      <c r="I13" s="26">
        <f t="shared" si="0"/>
        <v>100</v>
      </c>
      <c r="J13" s="27"/>
    </row>
    <row r="14" spans="1:10" ht="21" customHeight="1">
      <c r="A14" s="1" t="s">
        <v>8</v>
      </c>
      <c r="B14" s="3">
        <v>7100</v>
      </c>
      <c r="C14" s="25">
        <v>48390</v>
      </c>
      <c r="D14" s="25"/>
      <c r="E14" s="25"/>
      <c r="F14" s="25">
        <v>48390</v>
      </c>
      <c r="G14" s="8"/>
      <c r="H14" s="8"/>
      <c r="I14" s="26">
        <f t="shared" si="0"/>
        <v>100</v>
      </c>
      <c r="J14" s="27"/>
    </row>
    <row r="15" spans="1:10" ht="21" customHeight="1">
      <c r="A15" s="1" t="s">
        <v>56</v>
      </c>
      <c r="B15" s="3"/>
      <c r="C15" s="25"/>
      <c r="D15" s="25"/>
      <c r="E15" s="25"/>
      <c r="F15" s="25"/>
      <c r="G15" s="8"/>
      <c r="H15" s="8"/>
      <c r="I15" s="26"/>
      <c r="J15" s="27"/>
    </row>
    <row r="16" spans="1:10" ht="21" customHeight="1">
      <c r="A16" s="1" t="s">
        <v>57</v>
      </c>
      <c r="B16" s="3">
        <v>7100</v>
      </c>
      <c r="C16" s="25">
        <v>49920</v>
      </c>
      <c r="D16" s="25"/>
      <c r="E16" s="25"/>
      <c r="F16" s="25">
        <v>51920</v>
      </c>
      <c r="G16" s="8"/>
      <c r="H16" s="8"/>
      <c r="I16" s="26">
        <f t="shared" si="0"/>
        <v>104.00641025641026</v>
      </c>
      <c r="J16" s="27"/>
    </row>
    <row r="17" spans="1:10" ht="21" customHeight="1">
      <c r="A17" s="1" t="s">
        <v>16</v>
      </c>
      <c r="B17" s="3">
        <v>7200</v>
      </c>
      <c r="C17" s="25">
        <v>63524</v>
      </c>
      <c r="D17" s="8"/>
      <c r="E17" s="8"/>
      <c r="F17" s="25">
        <v>63524</v>
      </c>
      <c r="G17" s="8"/>
      <c r="H17" s="8"/>
      <c r="I17" s="26">
        <f t="shared" si="0"/>
        <v>100</v>
      </c>
      <c r="J17" s="27"/>
    </row>
    <row r="18" spans="1:10" ht="21" customHeight="1">
      <c r="A18" s="1" t="s">
        <v>29</v>
      </c>
      <c r="B18" s="3">
        <v>7200</v>
      </c>
      <c r="C18" s="25">
        <v>25313</v>
      </c>
      <c r="D18" s="25"/>
      <c r="E18" s="25"/>
      <c r="F18" s="25">
        <v>25313</v>
      </c>
      <c r="G18" s="8"/>
      <c r="H18" s="8"/>
      <c r="I18" s="26">
        <f t="shared" si="0"/>
        <v>100</v>
      </c>
      <c r="J18" s="27"/>
    </row>
    <row r="19" spans="1:10" ht="21" customHeight="1">
      <c r="A19" s="1" t="s">
        <v>30</v>
      </c>
      <c r="B19" s="3">
        <v>7200</v>
      </c>
      <c r="C19" s="25">
        <v>10617</v>
      </c>
      <c r="D19" s="25"/>
      <c r="E19" s="25"/>
      <c r="F19" s="25">
        <v>10617</v>
      </c>
      <c r="G19" s="8"/>
      <c r="H19" s="8"/>
      <c r="I19" s="26">
        <f t="shared" si="0"/>
        <v>100</v>
      </c>
      <c r="J19" s="27"/>
    </row>
    <row r="20" spans="1:10" ht="21" customHeight="1">
      <c r="A20" s="1" t="s">
        <v>32</v>
      </c>
      <c r="B20" s="3">
        <v>7200</v>
      </c>
      <c r="C20" s="25">
        <v>19246</v>
      </c>
      <c r="D20" s="8"/>
      <c r="E20" s="8"/>
      <c r="F20" s="25">
        <v>19246</v>
      </c>
      <c r="G20" s="8"/>
      <c r="H20" s="8"/>
      <c r="I20" s="26">
        <f t="shared" si="0"/>
        <v>100</v>
      </c>
      <c r="J20" s="27"/>
    </row>
    <row r="21" spans="1:10" ht="21" customHeight="1">
      <c r="A21" s="1" t="s">
        <v>33</v>
      </c>
      <c r="B21" s="3">
        <v>7200</v>
      </c>
      <c r="C21" s="25">
        <v>31024</v>
      </c>
      <c r="D21" s="8"/>
      <c r="E21" s="8"/>
      <c r="F21" s="25">
        <v>31024</v>
      </c>
      <c r="G21" s="8"/>
      <c r="H21" s="8"/>
      <c r="I21" s="26">
        <f t="shared" si="0"/>
        <v>100</v>
      </c>
      <c r="J21" s="27"/>
    </row>
    <row r="22" spans="1:10" ht="21" customHeight="1">
      <c r="A22" s="1" t="s">
        <v>34</v>
      </c>
      <c r="B22" s="3">
        <v>7200</v>
      </c>
      <c r="C22" s="25">
        <v>17642</v>
      </c>
      <c r="D22" s="8"/>
      <c r="E22" s="8"/>
      <c r="F22" s="25">
        <v>17642</v>
      </c>
      <c r="G22" s="8"/>
      <c r="H22" s="8"/>
      <c r="I22" s="26">
        <f t="shared" si="0"/>
        <v>100</v>
      </c>
      <c r="J22" s="27"/>
    </row>
    <row r="23" spans="1:10" ht="21" customHeight="1">
      <c r="A23" s="1" t="s">
        <v>58</v>
      </c>
      <c r="B23" s="3">
        <v>7200</v>
      </c>
      <c r="C23" s="25">
        <v>7048</v>
      </c>
      <c r="D23" s="8"/>
      <c r="E23" s="8"/>
      <c r="F23" s="25">
        <v>7048</v>
      </c>
      <c r="G23" s="8"/>
      <c r="H23" s="8"/>
      <c r="I23" s="26">
        <f t="shared" si="0"/>
        <v>100</v>
      </c>
      <c r="J23" s="27"/>
    </row>
    <row r="24" spans="1:10" ht="21" customHeight="1">
      <c r="A24" s="1" t="s">
        <v>35</v>
      </c>
      <c r="B24" s="3">
        <v>7200</v>
      </c>
      <c r="C24" s="25">
        <v>8441</v>
      </c>
      <c r="D24" s="8"/>
      <c r="E24" s="8"/>
      <c r="F24" s="25">
        <v>8441</v>
      </c>
      <c r="G24" s="8"/>
      <c r="H24" s="8"/>
      <c r="I24" s="26">
        <f t="shared" si="0"/>
        <v>100</v>
      </c>
      <c r="J24" s="27"/>
    </row>
    <row r="25" spans="1:10" ht="21" customHeight="1">
      <c r="A25" s="1" t="s">
        <v>36</v>
      </c>
      <c r="B25" s="3">
        <v>7200</v>
      </c>
      <c r="C25" s="25">
        <v>7916</v>
      </c>
      <c r="D25" s="8"/>
      <c r="E25" s="8"/>
      <c r="F25" s="25">
        <v>7916</v>
      </c>
      <c r="G25" s="8"/>
      <c r="H25" s="8"/>
      <c r="I25" s="26">
        <f t="shared" si="0"/>
        <v>100</v>
      </c>
      <c r="J25" s="27"/>
    </row>
    <row r="26" spans="1:10" ht="21" customHeight="1">
      <c r="A26" s="1" t="s">
        <v>37</v>
      </c>
      <c r="B26" s="3">
        <v>7200</v>
      </c>
      <c r="C26" s="25">
        <v>17164</v>
      </c>
      <c r="D26" s="8"/>
      <c r="E26" s="8"/>
      <c r="F26" s="25">
        <v>18742</v>
      </c>
      <c r="G26" s="8"/>
      <c r="H26" s="8"/>
      <c r="I26" s="26">
        <f t="shared" si="0"/>
        <v>109.1936611512468</v>
      </c>
      <c r="J26" s="27"/>
    </row>
    <row r="27" spans="1:10" ht="21" customHeight="1">
      <c r="A27" s="1" t="s">
        <v>31</v>
      </c>
      <c r="B27" s="3">
        <v>7200</v>
      </c>
      <c r="C27" s="25">
        <v>16051</v>
      </c>
      <c r="D27" s="8">
        <v>1270</v>
      </c>
      <c r="E27" s="8"/>
      <c r="F27" s="25">
        <v>16051</v>
      </c>
      <c r="G27" s="8">
        <v>1270</v>
      </c>
      <c r="H27" s="8"/>
      <c r="I27" s="26">
        <f t="shared" si="0"/>
        <v>100</v>
      </c>
      <c r="J27" s="27"/>
    </row>
    <row r="28" spans="1:10" ht="21" customHeight="1">
      <c r="A28" s="1" t="s">
        <v>39</v>
      </c>
      <c r="B28" s="3">
        <v>7200</v>
      </c>
      <c r="C28" s="25">
        <v>21183</v>
      </c>
      <c r="D28" s="8">
        <v>1450</v>
      </c>
      <c r="E28" s="8"/>
      <c r="F28" s="25">
        <v>17183</v>
      </c>
      <c r="G28" s="8">
        <v>1450</v>
      </c>
      <c r="H28" s="8"/>
      <c r="I28" s="26">
        <f t="shared" si="0"/>
        <v>81.11693338998253</v>
      </c>
      <c r="J28" s="27"/>
    </row>
    <row r="29" spans="1:10" ht="21" customHeight="1">
      <c r="A29" s="1" t="s">
        <v>59</v>
      </c>
      <c r="B29" s="3">
        <v>7300</v>
      </c>
      <c r="C29" s="25">
        <v>278888</v>
      </c>
      <c r="D29" s="8">
        <f>67043-3949</f>
        <v>63094</v>
      </c>
      <c r="E29" s="8"/>
      <c r="F29" s="25">
        <v>270414</v>
      </c>
      <c r="G29" s="8">
        <v>60981</v>
      </c>
      <c r="H29" s="8"/>
      <c r="I29" s="26">
        <f t="shared" si="0"/>
        <v>96.96150425977453</v>
      </c>
      <c r="J29" s="27"/>
    </row>
    <row r="30" spans="1:10" ht="21" customHeight="1">
      <c r="A30" s="1" t="s">
        <v>6</v>
      </c>
      <c r="B30" s="3">
        <v>7300</v>
      </c>
      <c r="C30" s="25">
        <v>32835</v>
      </c>
      <c r="D30" s="8">
        <f>2472-1051</f>
        <v>1421</v>
      </c>
      <c r="E30" s="8"/>
      <c r="F30" s="25">
        <v>32484</v>
      </c>
      <c r="G30" s="8">
        <v>1066</v>
      </c>
      <c r="H30" s="8"/>
      <c r="I30" s="26">
        <f t="shared" si="0"/>
        <v>98.9310187300137</v>
      </c>
      <c r="J30" s="27"/>
    </row>
    <row r="31" spans="1:10" ht="21" customHeight="1">
      <c r="A31" s="1" t="s">
        <v>43</v>
      </c>
      <c r="B31" s="3">
        <v>7300</v>
      </c>
      <c r="C31" s="25">
        <v>161199</v>
      </c>
      <c r="D31" s="8">
        <f>33100-10500</f>
        <v>22600</v>
      </c>
      <c r="E31" s="8"/>
      <c r="F31" s="25">
        <v>175304</v>
      </c>
      <c r="G31" s="8">
        <v>21705</v>
      </c>
      <c r="H31" s="8"/>
      <c r="I31" s="26">
        <f t="shared" si="0"/>
        <v>108.75005428073375</v>
      </c>
      <c r="J31" s="27"/>
    </row>
    <row r="32" spans="1:10" ht="21" customHeight="1">
      <c r="A32" s="1" t="s">
        <v>55</v>
      </c>
      <c r="B32" s="3">
        <v>7300</v>
      </c>
      <c r="C32" s="25">
        <v>19006</v>
      </c>
      <c r="D32" s="8">
        <f>2000-250</f>
        <v>1750</v>
      </c>
      <c r="E32" s="8"/>
      <c r="F32" s="25">
        <v>18795</v>
      </c>
      <c r="G32" s="8">
        <v>1539</v>
      </c>
      <c r="H32" s="8"/>
      <c r="I32" s="26">
        <f t="shared" si="0"/>
        <v>98.88982426602125</v>
      </c>
      <c r="J32" s="27"/>
    </row>
    <row r="33" spans="1:10" ht="21" customHeight="1">
      <c r="A33" s="1" t="s">
        <v>25</v>
      </c>
      <c r="B33" s="3">
        <v>7300</v>
      </c>
      <c r="C33" s="25">
        <v>57546</v>
      </c>
      <c r="D33" s="8">
        <v>1450</v>
      </c>
      <c r="E33" s="8"/>
      <c r="F33" s="25">
        <v>57071</v>
      </c>
      <c r="G33" s="8">
        <v>350</v>
      </c>
      <c r="H33" s="8"/>
      <c r="I33" s="26">
        <f t="shared" si="0"/>
        <v>99.17457338477045</v>
      </c>
      <c r="J33" s="27"/>
    </row>
    <row r="34" spans="1:10" ht="21" customHeight="1">
      <c r="A34" s="1" t="s">
        <v>5</v>
      </c>
      <c r="B34" s="3">
        <v>7300</v>
      </c>
      <c r="C34" s="25">
        <v>55046</v>
      </c>
      <c r="D34" s="8">
        <v>1293</v>
      </c>
      <c r="E34" s="8"/>
      <c r="F34" s="25">
        <v>55046</v>
      </c>
      <c r="G34" s="8">
        <v>1262</v>
      </c>
      <c r="H34" s="8"/>
      <c r="I34" s="26">
        <f t="shared" si="0"/>
        <v>100</v>
      </c>
      <c r="J34" s="27"/>
    </row>
    <row r="35" spans="1:10" ht="21" customHeight="1">
      <c r="A35" s="1" t="s">
        <v>7</v>
      </c>
      <c r="B35" s="3">
        <v>7300</v>
      </c>
      <c r="C35" s="25">
        <v>48623</v>
      </c>
      <c r="D35" s="8">
        <v>1374</v>
      </c>
      <c r="E35" s="8"/>
      <c r="F35" s="25">
        <v>58858</v>
      </c>
      <c r="G35" s="8">
        <v>4716</v>
      </c>
      <c r="H35" s="8"/>
      <c r="I35" s="26">
        <f t="shared" si="0"/>
        <v>121.04970898545955</v>
      </c>
      <c r="J35" s="27"/>
    </row>
    <row r="36" spans="1:10" ht="21" customHeight="1">
      <c r="A36" s="1" t="s">
        <v>4</v>
      </c>
      <c r="B36" s="3">
        <v>7300</v>
      </c>
      <c r="C36" s="25">
        <v>13869</v>
      </c>
      <c r="D36" s="8">
        <v>1807</v>
      </c>
      <c r="E36" s="8"/>
      <c r="F36" s="25">
        <v>16229</v>
      </c>
      <c r="G36" s="8">
        <v>1826</v>
      </c>
      <c r="H36" s="8"/>
      <c r="I36" s="26">
        <f t="shared" si="0"/>
        <v>117.01636743817146</v>
      </c>
      <c r="J36" s="27"/>
    </row>
    <row r="37" spans="1:10" ht="21" customHeight="1">
      <c r="A37" s="1" t="s">
        <v>38</v>
      </c>
      <c r="B37" s="3">
        <v>7300</v>
      </c>
      <c r="C37" s="25">
        <v>33485</v>
      </c>
      <c r="D37" s="8">
        <v>447</v>
      </c>
      <c r="E37" s="8"/>
      <c r="F37" s="25">
        <v>40494</v>
      </c>
      <c r="G37" s="8">
        <v>447</v>
      </c>
      <c r="H37" s="8">
        <v>400</v>
      </c>
      <c r="I37" s="26">
        <f t="shared" si="0"/>
        <v>120.93176048977155</v>
      </c>
      <c r="J37" s="27"/>
    </row>
    <row r="38" spans="1:10" ht="21" customHeight="1">
      <c r="A38" s="1" t="s">
        <v>54</v>
      </c>
      <c r="B38" s="3">
        <v>7300</v>
      </c>
      <c r="C38" s="25">
        <v>8279</v>
      </c>
      <c r="D38" s="8"/>
      <c r="E38" s="8"/>
      <c r="F38" s="25">
        <v>8279</v>
      </c>
      <c r="G38" s="8"/>
      <c r="H38" s="8"/>
      <c r="I38" s="26">
        <f t="shared" si="0"/>
        <v>100</v>
      </c>
      <c r="J38" s="27"/>
    </row>
    <row r="39" spans="1:10" ht="21" customHeight="1">
      <c r="A39" s="1" t="s">
        <v>3</v>
      </c>
      <c r="B39" s="3">
        <v>7400</v>
      </c>
      <c r="C39" s="25">
        <v>18612</v>
      </c>
      <c r="D39" s="8"/>
      <c r="E39" s="8"/>
      <c r="F39" s="25">
        <v>18612</v>
      </c>
      <c r="G39" s="8"/>
      <c r="H39" s="8"/>
      <c r="I39" s="26">
        <f t="shared" si="0"/>
        <v>100</v>
      </c>
      <c r="J39" s="27"/>
    </row>
    <row r="40" spans="1:10" ht="21" customHeight="1">
      <c r="A40" s="1" t="s">
        <v>14</v>
      </c>
      <c r="B40" s="3">
        <v>7400</v>
      </c>
      <c r="C40" s="25">
        <v>7824</v>
      </c>
      <c r="D40" s="8">
        <v>3633</v>
      </c>
      <c r="E40" s="8"/>
      <c r="F40" s="25">
        <v>7830</v>
      </c>
      <c r="G40" s="8">
        <v>3639</v>
      </c>
      <c r="H40" s="8"/>
      <c r="I40" s="26">
        <f t="shared" si="0"/>
        <v>100.07668711656441</v>
      </c>
      <c r="J40" s="27"/>
    </row>
    <row r="41" spans="1:10" ht="21" customHeight="1">
      <c r="A41" s="1" t="s">
        <v>15</v>
      </c>
      <c r="B41" s="3">
        <v>7400</v>
      </c>
      <c r="C41" s="25">
        <v>1745</v>
      </c>
      <c r="D41" s="8"/>
      <c r="E41" s="8"/>
      <c r="F41" s="25">
        <v>1725</v>
      </c>
      <c r="G41" s="8"/>
      <c r="H41" s="8"/>
      <c r="I41" s="26">
        <f t="shared" si="0"/>
        <v>98.8538681948424</v>
      </c>
      <c r="J41" s="27"/>
    </row>
    <row r="42" spans="1:10" ht="21" customHeight="1">
      <c r="A42" s="2" t="s">
        <v>26</v>
      </c>
      <c r="B42" s="3">
        <v>7400</v>
      </c>
      <c r="C42" s="25">
        <v>803</v>
      </c>
      <c r="D42" s="8"/>
      <c r="E42" s="8"/>
      <c r="F42" s="25">
        <v>803</v>
      </c>
      <c r="G42" s="8"/>
      <c r="H42" s="8"/>
      <c r="I42" s="26">
        <f t="shared" si="0"/>
        <v>100</v>
      </c>
      <c r="J42" s="27"/>
    </row>
    <row r="43" spans="1:10" ht="21" customHeight="1">
      <c r="A43" s="2" t="s">
        <v>11</v>
      </c>
      <c r="B43" s="3">
        <v>7400</v>
      </c>
      <c r="C43" s="25">
        <v>1274</v>
      </c>
      <c r="D43" s="8"/>
      <c r="E43" s="8"/>
      <c r="F43" s="25">
        <v>1274</v>
      </c>
      <c r="G43" s="8"/>
      <c r="H43" s="8"/>
      <c r="I43" s="26">
        <f t="shared" si="0"/>
        <v>100</v>
      </c>
      <c r="J43" s="27"/>
    </row>
    <row r="44" spans="1:10" ht="21" customHeight="1">
      <c r="A44" s="15" t="s">
        <v>53</v>
      </c>
      <c r="B44" s="3">
        <v>7400</v>
      </c>
      <c r="C44" s="25">
        <v>3645</v>
      </c>
      <c r="D44" s="8"/>
      <c r="E44" s="8"/>
      <c r="F44" s="25">
        <v>3372</v>
      </c>
      <c r="G44" s="8"/>
      <c r="H44" s="8"/>
      <c r="I44" s="26">
        <f t="shared" si="0"/>
        <v>92.51028806584362</v>
      </c>
      <c r="J44" s="27"/>
    </row>
    <row r="45" spans="1:10" ht="21" customHeight="1">
      <c r="A45" s="1" t="s">
        <v>27</v>
      </c>
      <c r="B45" s="3">
        <v>7400</v>
      </c>
      <c r="C45" s="25">
        <v>228</v>
      </c>
      <c r="D45" s="28"/>
      <c r="E45" s="28"/>
      <c r="F45" s="25">
        <v>228</v>
      </c>
      <c r="G45" s="9"/>
      <c r="H45" s="9"/>
      <c r="I45" s="26">
        <f t="shared" si="0"/>
        <v>100</v>
      </c>
      <c r="J45" s="27"/>
    </row>
    <row r="46" spans="1:10" ht="21" customHeight="1">
      <c r="A46" s="1" t="s">
        <v>41</v>
      </c>
      <c r="B46" s="3"/>
      <c r="C46" s="25">
        <v>500</v>
      </c>
      <c r="D46" s="28"/>
      <c r="E46" s="28"/>
      <c r="F46" s="25">
        <v>500</v>
      </c>
      <c r="G46" s="9"/>
      <c r="H46" s="9"/>
      <c r="I46" s="26">
        <f t="shared" si="0"/>
        <v>100</v>
      </c>
      <c r="J46" s="27"/>
    </row>
    <row r="47" spans="1:10" ht="21" customHeight="1">
      <c r="A47" s="1" t="s">
        <v>42</v>
      </c>
      <c r="B47" s="3"/>
      <c r="C47" s="25">
        <v>400</v>
      </c>
      <c r="D47" s="28"/>
      <c r="E47" s="28"/>
      <c r="F47" s="25">
        <v>400</v>
      </c>
      <c r="G47" s="9"/>
      <c r="H47" s="9"/>
      <c r="I47" s="26">
        <f t="shared" si="0"/>
        <v>100</v>
      </c>
      <c r="J47" s="27"/>
    </row>
    <row r="48" spans="1:10" ht="21" customHeight="1">
      <c r="A48" s="1" t="s">
        <v>44</v>
      </c>
      <c r="B48" s="3"/>
      <c r="C48" s="25">
        <v>300</v>
      </c>
      <c r="D48" s="28"/>
      <c r="E48" s="28"/>
      <c r="F48" s="25">
        <v>300</v>
      </c>
      <c r="G48" s="9"/>
      <c r="H48" s="9"/>
      <c r="I48" s="26">
        <f t="shared" si="0"/>
        <v>100</v>
      </c>
      <c r="J48" s="27"/>
    </row>
    <row r="49" spans="1:10" ht="21" customHeight="1">
      <c r="A49" s="1" t="s">
        <v>45</v>
      </c>
      <c r="B49" s="3"/>
      <c r="C49" s="25">
        <v>100</v>
      </c>
      <c r="D49" s="28"/>
      <c r="E49" s="28"/>
      <c r="F49" s="25">
        <v>100</v>
      </c>
      <c r="G49" s="9"/>
      <c r="H49" s="9"/>
      <c r="I49" s="26">
        <f t="shared" si="0"/>
        <v>100</v>
      </c>
      <c r="J49" s="27"/>
    </row>
    <row r="50" spans="1:10" ht="21" customHeight="1">
      <c r="A50" s="1" t="s">
        <v>70</v>
      </c>
      <c r="B50" s="3">
        <v>7400</v>
      </c>
      <c r="C50" s="25">
        <v>1500</v>
      </c>
      <c r="D50" s="28"/>
      <c r="E50" s="28"/>
      <c r="F50" s="25">
        <v>1500</v>
      </c>
      <c r="G50" s="9"/>
      <c r="H50" s="9"/>
      <c r="I50" s="26">
        <f t="shared" si="0"/>
        <v>100</v>
      </c>
      <c r="J50" s="27"/>
    </row>
    <row r="51" spans="1:10" ht="21" customHeight="1" thickBot="1">
      <c r="A51" s="4" t="s">
        <v>24</v>
      </c>
      <c r="B51" s="5">
        <v>7400</v>
      </c>
      <c r="C51" s="29">
        <v>2022</v>
      </c>
      <c r="D51" s="30"/>
      <c r="E51" s="30"/>
      <c r="F51" s="29">
        <f>1522+500</f>
        <v>2022</v>
      </c>
      <c r="G51" s="10"/>
      <c r="H51" s="10"/>
      <c r="I51" s="26">
        <f t="shared" si="0"/>
        <v>100</v>
      </c>
      <c r="J51" s="27"/>
    </row>
    <row r="52" spans="1:10" ht="21" customHeight="1" thickBot="1">
      <c r="A52" s="31" t="s">
        <v>9</v>
      </c>
      <c r="B52" s="32"/>
      <c r="C52" s="7">
        <f aca="true" t="shared" si="1" ref="C52:H52">SUM(C7:C51)</f>
        <v>1214856</v>
      </c>
      <c r="D52" s="7">
        <f t="shared" si="1"/>
        <v>101589</v>
      </c>
      <c r="E52" s="7"/>
      <c r="F52" s="7">
        <f t="shared" si="1"/>
        <v>1236885</v>
      </c>
      <c r="G52" s="7">
        <f t="shared" si="1"/>
        <v>100251</v>
      </c>
      <c r="H52" s="7">
        <f t="shared" si="1"/>
        <v>400</v>
      </c>
      <c r="I52" s="33">
        <f>(F52/C52)*100</f>
        <v>101.8133013295403</v>
      </c>
      <c r="J52" s="34"/>
    </row>
    <row r="53" spans="1:12" ht="5.25" customHeight="1">
      <c r="A53" s="35"/>
      <c r="B53" s="35"/>
      <c r="C53" s="36"/>
      <c r="D53" s="36"/>
      <c r="E53" s="36"/>
      <c r="F53" s="6"/>
      <c r="G53" s="6"/>
      <c r="H53" s="6"/>
      <c r="I53" s="13"/>
      <c r="J53" s="13"/>
      <c r="K53" s="13"/>
      <c r="L53" s="6"/>
    </row>
    <row r="54" spans="1:12" ht="9" customHeight="1">
      <c r="A54" s="11"/>
      <c r="B54" s="12"/>
      <c r="C54" s="6"/>
      <c r="D54" s="6"/>
      <c r="E54" s="6"/>
      <c r="F54" s="6"/>
      <c r="G54" s="6"/>
      <c r="H54" s="6"/>
      <c r="I54" s="13"/>
      <c r="J54" s="13"/>
      <c r="K54" s="13"/>
      <c r="L54" s="6"/>
    </row>
    <row r="55" spans="1:12" s="37" customFormat="1" ht="11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25.5">
      <c r="A56" s="53" t="s">
        <v>65</v>
      </c>
      <c r="B56" s="53"/>
      <c r="C56" s="53"/>
      <c r="D56" s="53"/>
      <c r="E56" s="53"/>
      <c r="F56" s="53"/>
      <c r="G56" s="53"/>
      <c r="H56" s="53"/>
      <c r="I56" s="53"/>
      <c r="J56" s="53"/>
      <c r="K56" s="18"/>
      <c r="L56" s="18"/>
    </row>
    <row r="57" spans="1:12" ht="2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9.5" thickBot="1">
      <c r="A58" s="38"/>
      <c r="B58" s="38"/>
      <c r="C58" s="38"/>
      <c r="D58" s="38"/>
      <c r="E58" s="38"/>
      <c r="F58" s="19"/>
      <c r="G58" s="19"/>
      <c r="H58" s="19"/>
      <c r="I58" s="19" t="s">
        <v>10</v>
      </c>
      <c r="J58" s="38"/>
      <c r="K58" s="38"/>
      <c r="L58" s="19"/>
    </row>
    <row r="59" spans="1:9" ht="15.75" customHeight="1">
      <c r="A59" s="56" t="s">
        <v>23</v>
      </c>
      <c r="B59" s="39"/>
      <c r="C59" s="58" t="s">
        <v>49</v>
      </c>
      <c r="D59" s="60" t="s">
        <v>50</v>
      </c>
      <c r="E59" s="60" t="s">
        <v>51</v>
      </c>
      <c r="F59" s="60" t="s">
        <v>66</v>
      </c>
      <c r="G59" s="60" t="s">
        <v>67</v>
      </c>
      <c r="H59" s="60" t="s">
        <v>68</v>
      </c>
      <c r="I59" s="64" t="s">
        <v>69</v>
      </c>
    </row>
    <row r="60" spans="1:9" ht="33" customHeight="1" thickBot="1">
      <c r="A60" s="57"/>
      <c r="B60" s="40"/>
      <c r="C60" s="59"/>
      <c r="D60" s="61"/>
      <c r="E60" s="61"/>
      <c r="F60" s="61"/>
      <c r="G60" s="61"/>
      <c r="H60" s="61"/>
      <c r="I60" s="65"/>
    </row>
    <row r="61" spans="1:9" ht="21" customHeight="1">
      <c r="A61" s="41" t="s">
        <v>22</v>
      </c>
      <c r="B61" s="42"/>
      <c r="C61" s="43">
        <v>1564654</v>
      </c>
      <c r="D61" s="43"/>
      <c r="E61" s="43"/>
      <c r="F61" s="43">
        <f>1564654-75000+174427</f>
        <v>1664081</v>
      </c>
      <c r="G61" s="43"/>
      <c r="H61" s="44"/>
      <c r="I61" s="45">
        <f>(F61/C61)*100</f>
        <v>106.3545678469489</v>
      </c>
    </row>
    <row r="62" spans="1:9" ht="21" customHeight="1">
      <c r="A62" s="46" t="s">
        <v>28</v>
      </c>
      <c r="B62" s="47"/>
      <c r="C62" s="25">
        <v>3850</v>
      </c>
      <c r="D62" s="25"/>
      <c r="E62" s="25"/>
      <c r="F62" s="25">
        <v>3850</v>
      </c>
      <c r="G62" s="25"/>
      <c r="H62" s="44"/>
      <c r="I62" s="48">
        <f>(F62/C62)*100</f>
        <v>100</v>
      </c>
    </row>
    <row r="63" spans="1:9" ht="21" customHeight="1">
      <c r="A63" s="46" t="s">
        <v>20</v>
      </c>
      <c r="B63" s="47"/>
      <c r="C63" s="25">
        <v>21448</v>
      </c>
      <c r="D63" s="25"/>
      <c r="E63" s="25">
        <v>213000</v>
      </c>
      <c r="F63" s="25">
        <v>15893</v>
      </c>
      <c r="G63" s="25"/>
      <c r="H63" s="44">
        <v>9000</v>
      </c>
      <c r="I63" s="48">
        <f>(F63/C63)*100</f>
        <v>74.10014919806042</v>
      </c>
    </row>
    <row r="64" spans="1:9" ht="21" customHeight="1">
      <c r="A64" s="49" t="s">
        <v>52</v>
      </c>
      <c r="B64" s="50"/>
      <c r="C64" s="20"/>
      <c r="D64" s="20"/>
      <c r="E64" s="20"/>
      <c r="F64" s="20"/>
      <c r="G64" s="20"/>
      <c r="H64" s="8">
        <v>46218</v>
      </c>
      <c r="I64" s="48"/>
    </row>
    <row r="65" spans="1:9" ht="21" customHeight="1" thickBot="1">
      <c r="A65" s="49" t="s">
        <v>21</v>
      </c>
      <c r="B65" s="50"/>
      <c r="C65" s="20">
        <v>14169</v>
      </c>
      <c r="D65" s="20"/>
      <c r="E65" s="20">
        <v>26000</v>
      </c>
      <c r="F65" s="20">
        <v>14169</v>
      </c>
      <c r="G65" s="20"/>
      <c r="H65" s="51">
        <v>25000</v>
      </c>
      <c r="I65" s="52">
        <f>(F65/C65)*100</f>
        <v>100</v>
      </c>
    </row>
    <row r="66" spans="1:9" ht="21" customHeight="1" thickBot="1">
      <c r="A66" s="31" t="s">
        <v>9</v>
      </c>
      <c r="B66" s="32"/>
      <c r="C66" s="7">
        <f aca="true" t="shared" si="2" ref="C66:H66">SUM(C61:C65)</f>
        <v>1604121</v>
      </c>
      <c r="D66" s="7"/>
      <c r="E66" s="7">
        <f t="shared" si="2"/>
        <v>239000</v>
      </c>
      <c r="F66" s="7">
        <f t="shared" si="2"/>
        <v>1697993</v>
      </c>
      <c r="G66" s="7"/>
      <c r="H66" s="7">
        <f t="shared" si="2"/>
        <v>80218</v>
      </c>
      <c r="I66" s="33">
        <f>(F66/C66)*100</f>
        <v>105.85192762890081</v>
      </c>
    </row>
    <row r="68" spans="1:12" ht="2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</sheetData>
  <mergeCells count="18">
    <mergeCell ref="D5:D6"/>
    <mergeCell ref="D59:D60"/>
    <mergeCell ref="F59:F60"/>
    <mergeCell ref="A56:J56"/>
    <mergeCell ref="E5:E6"/>
    <mergeCell ref="H5:H6"/>
    <mergeCell ref="E59:E60"/>
    <mergeCell ref="H59:H60"/>
    <mergeCell ref="A2:J2"/>
    <mergeCell ref="I5:I6"/>
    <mergeCell ref="A59:A60"/>
    <mergeCell ref="C59:C60"/>
    <mergeCell ref="G59:G60"/>
    <mergeCell ref="G5:G6"/>
    <mergeCell ref="C5:C6"/>
    <mergeCell ref="I59:I60"/>
    <mergeCell ref="F5:F6"/>
    <mergeCell ref="A5:A6"/>
  </mergeCells>
  <printOptions horizontalCentered="1"/>
  <pageMargins left="0.45" right="0.3937007874015748" top="0.5905511811023623" bottom="0.3937007874015748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Hujňáková</dc:creator>
  <cp:keywords/>
  <dc:description/>
  <cp:lastModifiedBy>trnecka</cp:lastModifiedBy>
  <cp:lastPrinted>2011-01-10T13:41:26Z</cp:lastPrinted>
  <dcterms:created xsi:type="dcterms:W3CDTF">2000-10-03T18:21:36Z</dcterms:created>
  <dcterms:modified xsi:type="dcterms:W3CDTF">2011-01-10T13:41:31Z</dcterms:modified>
  <cp:category/>
  <cp:version/>
  <cp:contentType/>
  <cp:contentStatus/>
</cp:coreProperties>
</file>