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19" activeTab="0"/>
  </bookViews>
  <sheets>
    <sheet name="G-Příjmy" sheetId="1" r:id="rId1"/>
    <sheet name="T-příjmy" sheetId="2" r:id="rId2"/>
    <sheet name="G-Poplatky" sheetId="3" r:id="rId3"/>
    <sheet name="T-poplatky" sheetId="4" r:id="rId4"/>
    <sheet name="G-Výdaje_Statut" sheetId="5" r:id="rId5"/>
    <sheet name="G-Výdaje_MMB+MČ" sheetId="6" r:id="rId6"/>
    <sheet name="T-výdaje" sheetId="7" r:id="rId7"/>
  </sheets>
  <definedNames>
    <definedName name="_xlnm.Print_Area" localSheetId="1">'T-příjmy'!$A$1:$K$9</definedName>
    <definedName name="_xlnm.Print_Area" localSheetId="6">'T-výdaje'!$A$1:$F$31</definedName>
  </definedNames>
  <calcPr fullCalcOnLoad="1"/>
</workbook>
</file>

<file path=xl/sharedStrings.xml><?xml version="1.0" encoding="utf-8"?>
<sst xmlns="http://schemas.openxmlformats.org/spreadsheetml/2006/main" count="64" uniqueCount="64">
  <si>
    <t>TŘÍDA</t>
  </si>
  <si>
    <t xml:space="preserve">NÁZEV TŘÍDY </t>
  </si>
  <si>
    <t>DAŇOVÉ PŘÍJMY</t>
  </si>
  <si>
    <t>NEDAŇOVÉ PŘÍJMY</t>
  </si>
  <si>
    <t xml:space="preserve">KAPITÁLOVÉ PŘÍJMY </t>
  </si>
  <si>
    <t xml:space="preserve">C E L K E M </t>
  </si>
  <si>
    <t>Poplatek ze psů</t>
  </si>
  <si>
    <t>Pobytové poplatky</t>
  </si>
  <si>
    <t>Poplatek za veř. prostranství</t>
  </si>
  <si>
    <t>Poplatek ze vstupného</t>
  </si>
  <si>
    <t xml:space="preserve"> Doprava</t>
  </si>
  <si>
    <t xml:space="preserve"> Ochrana životního prostředí</t>
  </si>
  <si>
    <t xml:space="preserve"> Bezpečnost a veřejný pořádek</t>
  </si>
  <si>
    <t xml:space="preserve"> Tělovýchova a zájmová činnost</t>
  </si>
  <si>
    <t xml:space="preserve"> Zdravotnictví</t>
  </si>
  <si>
    <t>ODDÍL</t>
  </si>
  <si>
    <t>NÁZEV ODDÍLU</t>
  </si>
  <si>
    <t>městské části</t>
  </si>
  <si>
    <t xml:space="preserve"> Kultura, církve a sdělovací prostředky</t>
  </si>
  <si>
    <t xml:space="preserve"> Vodní hospodářství</t>
  </si>
  <si>
    <t xml:space="preserve"> Finanční operace</t>
  </si>
  <si>
    <t xml:space="preserve"> Zemědělství a lesní hospodářství</t>
  </si>
  <si>
    <t xml:space="preserve"> Průmysl, stavebnictví, obchod a služby</t>
  </si>
  <si>
    <t>Popl. za výherní hrací přístroj</t>
  </si>
  <si>
    <t xml:space="preserve"> Jiné veřejné služby a činnosti</t>
  </si>
  <si>
    <t>Popl. z ubytovací kapacity</t>
  </si>
  <si>
    <t>Poplatek za povolení k vjezdu</t>
  </si>
  <si>
    <t>výdaje celkem</t>
  </si>
  <si>
    <t>město</t>
  </si>
  <si>
    <t>statutární město Brno</t>
  </si>
  <si>
    <t xml:space="preserve"> Státní správa a územní samospráva   *)</t>
  </si>
  <si>
    <t>VÝDAJE STATUTÁRNÍHO MĚSTA BRNA - rekapitulace podle oddílů (v tis. Kč)</t>
  </si>
  <si>
    <t>10</t>
  </si>
  <si>
    <t>21</t>
  </si>
  <si>
    <t>22</t>
  </si>
  <si>
    <t>23</t>
  </si>
  <si>
    <t>31 a 32</t>
  </si>
  <si>
    <t>33</t>
  </si>
  <si>
    <t>34</t>
  </si>
  <si>
    <t>35</t>
  </si>
  <si>
    <t>36</t>
  </si>
  <si>
    <t xml:space="preserve"> Bydlení, komunální služby a územní rozvoj                   </t>
  </si>
  <si>
    <t>37</t>
  </si>
  <si>
    <t xml:space="preserve"> Dávky a podpory v sociálním zabezpečení</t>
  </si>
  <si>
    <t>43</t>
  </si>
  <si>
    <t>52</t>
  </si>
  <si>
    <t xml:space="preserve"> Civilní připravnost na krizové stavy</t>
  </si>
  <si>
    <t>53</t>
  </si>
  <si>
    <t>55</t>
  </si>
  <si>
    <t xml:space="preserve"> Požární ochrana a integrovaný záchranný systém</t>
  </si>
  <si>
    <t>61</t>
  </si>
  <si>
    <t>62</t>
  </si>
  <si>
    <t>63</t>
  </si>
  <si>
    <t>64</t>
  </si>
  <si>
    <t xml:space="preserve"> *) konsolidace na úrovni statutárního města Brna</t>
  </si>
  <si>
    <t xml:space="preserve"> Soc. služby a společné činnosti v soc. zabezpečení</t>
  </si>
  <si>
    <t xml:space="preserve"> Ostatní činnosti (transfery MČ, rezervy)  *)</t>
  </si>
  <si>
    <t>PŘIJATÉ TRANSFERY</t>
  </si>
  <si>
    <t>Ostatní výzkum a vývoj</t>
  </si>
  <si>
    <t>R 2010</t>
  </si>
  <si>
    <t>SR 2010</t>
  </si>
  <si>
    <t xml:space="preserve"> Ostatní</t>
  </si>
  <si>
    <t>Místní poplatky:</t>
  </si>
  <si>
    <t xml:space="preserve"> Vzdělávání a školské služby  *)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</si>
</sst>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  <numFmt numFmtId="171" formatCode="#,##0.00000"/>
    <numFmt numFmtId="172" formatCode="#,##0.0000"/>
  </numFmts>
  <fonts count="24">
    <font>
      <sz val="10"/>
      <name val="Arial CE"/>
      <family val="0"/>
    </font>
    <font>
      <sz val="10"/>
      <name val="Courier"/>
      <family val="0"/>
    </font>
    <font>
      <sz val="12"/>
      <name val="Arial CE"/>
      <family val="0"/>
    </font>
    <font>
      <sz val="9.75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.25"/>
      <name val="Arial CE"/>
      <family val="0"/>
    </font>
    <font>
      <sz val="8.5"/>
      <name val="Times New Roman CE"/>
      <family val="1"/>
    </font>
    <font>
      <sz val="10.75"/>
      <name val="Times New Roman CE"/>
      <family val="1"/>
    </font>
    <font>
      <sz val="10.5"/>
      <name val="Arial CE"/>
      <family val="0"/>
    </font>
    <font>
      <sz val="10.75"/>
      <name val="Arial CE"/>
      <family val="0"/>
    </font>
    <font>
      <b/>
      <sz val="16"/>
      <name val="Times New Roman CE"/>
      <family val="1"/>
    </font>
    <font>
      <b/>
      <sz val="16.75"/>
      <name val="Times New Roman CE"/>
      <family val="1"/>
    </font>
    <font>
      <sz val="11.25"/>
      <name val="Times New Roman CE"/>
      <family val="1"/>
    </font>
    <font>
      <b/>
      <sz val="12"/>
      <name val="Times New Roman CE"/>
      <family val="1"/>
    </font>
    <font>
      <sz val="10.25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1"/>
      <name val="Times New Roman CE"/>
      <family val="1"/>
    </font>
    <font>
      <b/>
      <sz val="15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20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>
      <alignment/>
      <protection/>
    </xf>
    <xf numFmtId="0" fontId="2" fillId="0" borderId="5" xfId="20" applyBorder="1">
      <alignment/>
      <protection/>
    </xf>
    <xf numFmtId="0" fontId="2" fillId="0" borderId="6" xfId="20" applyBorder="1">
      <alignment/>
      <protection/>
    </xf>
    <xf numFmtId="0" fontId="2" fillId="0" borderId="7" xfId="20" applyBorder="1">
      <alignment/>
      <protection/>
    </xf>
    <xf numFmtId="0" fontId="5" fillId="0" borderId="0" xfId="20" applyFont="1">
      <alignment/>
      <protection/>
    </xf>
    <xf numFmtId="3" fontId="0" fillId="0" borderId="6" xfId="0" applyNumberFormat="1" applyBorder="1" applyAlignment="1">
      <alignment/>
    </xf>
    <xf numFmtId="0" fontId="17" fillId="0" borderId="0" xfId="21" applyFont="1">
      <alignment/>
      <protection/>
    </xf>
    <xf numFmtId="0" fontId="17" fillId="0" borderId="0" xfId="21" applyFont="1" applyBorder="1">
      <alignment/>
      <protection/>
    </xf>
    <xf numFmtId="0" fontId="17" fillId="0" borderId="0" xfId="21" applyFont="1" applyAlignment="1">
      <alignment/>
      <protection/>
    </xf>
    <xf numFmtId="0" fontId="18" fillId="0" borderId="0" xfId="21" applyFont="1" applyAlignment="1">
      <alignment horizontal="centerContinuous"/>
      <protection/>
    </xf>
    <xf numFmtId="0" fontId="17" fillId="0" borderId="0" xfId="21" applyFont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2" fillId="0" borderId="8" xfId="21" applyFont="1" applyBorder="1" applyAlignment="1">
      <alignment horizontal="centerContinuous"/>
      <protection/>
    </xf>
    <xf numFmtId="0" fontId="12" fillId="0" borderId="9" xfId="21" applyFont="1" applyBorder="1" applyAlignment="1">
      <alignment horizontal="centerContinuous"/>
      <protection/>
    </xf>
    <xf numFmtId="0" fontId="12" fillId="0" borderId="10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center"/>
      <protection/>
    </xf>
    <xf numFmtId="0" fontId="12" fillId="0" borderId="7" xfId="21" applyFont="1" applyBorder="1" applyAlignment="1">
      <alignment horizontal="center" vertical="center" wrapText="1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7" fillId="0" borderId="3" xfId="21" applyFont="1" applyBorder="1">
      <alignment/>
      <protection/>
    </xf>
    <xf numFmtId="0" fontId="17" fillId="0" borderId="13" xfId="21" applyFont="1" applyBorder="1">
      <alignment/>
      <protection/>
    </xf>
    <xf numFmtId="3" fontId="17" fillId="0" borderId="14" xfId="21" applyNumberFormat="1" applyFont="1" applyBorder="1">
      <alignment/>
      <protection/>
    </xf>
    <xf numFmtId="3" fontId="17" fillId="0" borderId="15" xfId="21" applyNumberFormat="1" applyFont="1" applyBorder="1">
      <alignment/>
      <protection/>
    </xf>
    <xf numFmtId="3" fontId="17" fillId="0" borderId="16" xfId="21" applyNumberFormat="1" applyFont="1" applyBorder="1">
      <alignment/>
      <protection/>
    </xf>
    <xf numFmtId="167" fontId="17" fillId="0" borderId="0" xfId="21" applyNumberFormat="1" applyFont="1" applyBorder="1">
      <alignment/>
      <protection/>
    </xf>
    <xf numFmtId="0" fontId="17" fillId="0" borderId="5" xfId="21" applyFont="1" applyBorder="1">
      <alignment/>
      <protection/>
    </xf>
    <xf numFmtId="0" fontId="17" fillId="0" borderId="17" xfId="21" applyFont="1" applyBorder="1">
      <alignment/>
      <protection/>
    </xf>
    <xf numFmtId="4" fontId="17" fillId="0" borderId="0" xfId="21" applyNumberFormat="1" applyFont="1" applyBorder="1">
      <alignment/>
      <protection/>
    </xf>
    <xf numFmtId="0" fontId="17" fillId="2" borderId="5" xfId="21" applyFont="1" applyFill="1" applyBorder="1">
      <alignment/>
      <protection/>
    </xf>
    <xf numFmtId="0" fontId="17" fillId="2" borderId="17" xfId="21" applyFont="1" applyFill="1" applyBorder="1">
      <alignment/>
      <protection/>
    </xf>
    <xf numFmtId="167" fontId="17" fillId="2" borderId="5" xfId="21" applyNumberFormat="1" applyFont="1" applyFill="1" applyBorder="1">
      <alignment/>
      <protection/>
    </xf>
    <xf numFmtId="167" fontId="17" fillId="2" borderId="6" xfId="21" applyNumberFormat="1" applyFont="1" applyFill="1" applyBorder="1">
      <alignment/>
      <protection/>
    </xf>
    <xf numFmtId="167" fontId="17" fillId="2" borderId="18" xfId="21" applyNumberFormat="1" applyFont="1" applyFill="1" applyBorder="1">
      <alignment/>
      <protection/>
    </xf>
    <xf numFmtId="0" fontId="17" fillId="0" borderId="17" xfId="0" applyFont="1" applyBorder="1" applyAlignment="1">
      <alignment/>
    </xf>
    <xf numFmtId="167" fontId="12" fillId="0" borderId="0" xfId="21" applyNumberFormat="1" applyFont="1">
      <alignment/>
      <protection/>
    </xf>
    <xf numFmtId="4" fontId="17" fillId="0" borderId="0" xfId="21" applyNumberFormat="1" applyFont="1" applyFill="1" applyBorder="1">
      <alignment/>
      <protection/>
    </xf>
    <xf numFmtId="0" fontId="17" fillId="0" borderId="0" xfId="21" applyFont="1" applyFill="1">
      <alignment/>
      <protection/>
    </xf>
    <xf numFmtId="0" fontId="4" fillId="0" borderId="19" xfId="20" applyFont="1" applyBorder="1" applyAlignment="1">
      <alignment horizontal="center"/>
      <protection/>
    </xf>
    <xf numFmtId="3" fontId="5" fillId="0" borderId="20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2" fillId="0" borderId="18" xfId="20" applyNumberFormat="1" applyBorder="1">
      <alignment/>
      <protection/>
    </xf>
    <xf numFmtId="3" fontId="4" fillId="0" borderId="12" xfId="20" applyNumberFormat="1" applyFont="1" applyBorder="1">
      <alignment/>
      <protection/>
    </xf>
    <xf numFmtId="0" fontId="4" fillId="0" borderId="11" xfId="20" applyFont="1" applyBorder="1">
      <alignment/>
      <protection/>
    </xf>
    <xf numFmtId="167" fontId="17" fillId="3" borderId="5" xfId="21" applyNumberFormat="1" applyFont="1" applyFill="1" applyBorder="1">
      <alignment/>
      <protection/>
    </xf>
    <xf numFmtId="167" fontId="17" fillId="3" borderId="6" xfId="21" applyNumberFormat="1" applyFont="1" applyFill="1" applyBorder="1">
      <alignment/>
      <protection/>
    </xf>
    <xf numFmtId="167" fontId="17" fillId="3" borderId="18" xfId="21" applyNumberFormat="1" applyFont="1" applyFill="1" applyBorder="1">
      <alignment/>
      <protection/>
    </xf>
    <xf numFmtId="0" fontId="17" fillId="2" borderId="5" xfId="21" applyFont="1" applyFill="1" applyBorder="1" applyAlignment="1">
      <alignment horizontal="left"/>
      <protection/>
    </xf>
    <xf numFmtId="4" fontId="2" fillId="0" borderId="0" xfId="20" applyNumberFormat="1">
      <alignment/>
      <protection/>
    </xf>
    <xf numFmtId="0" fontId="17" fillId="2" borderId="7" xfId="21" applyFont="1" applyFill="1" applyBorder="1">
      <alignment/>
      <protection/>
    </xf>
    <xf numFmtId="0" fontId="17" fillId="2" borderId="21" xfId="21" applyFont="1" applyFill="1" applyBorder="1">
      <alignment/>
      <protection/>
    </xf>
    <xf numFmtId="167" fontId="17" fillId="2" borderId="7" xfId="21" applyNumberFormat="1" applyFont="1" applyFill="1" applyBorder="1">
      <alignment/>
      <protection/>
    </xf>
    <xf numFmtId="167" fontId="17" fillId="2" borderId="11" xfId="21" applyNumberFormat="1" applyFont="1" applyFill="1" applyBorder="1">
      <alignment/>
      <protection/>
    </xf>
    <xf numFmtId="167" fontId="17" fillId="2" borderId="12" xfId="21" applyNumberFormat="1" applyFont="1" applyFill="1" applyBorder="1">
      <alignment/>
      <protection/>
    </xf>
    <xf numFmtId="3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2" fillId="0" borderId="22" xfId="21" applyFon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2" fillId="0" borderId="25" xfId="22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normální_Graf-příjmy koláč" xfId="20"/>
    <cellStyle name="normální_Příjmy město oddíly SR 2000" xfId="21"/>
    <cellStyle name="normální_Souhrnný_r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Příjmy statutárního města Brna - rozpočet na rok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87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'T-příjmy'!$C$2</c:f>
              <c:strCache>
                <c:ptCount val="1"/>
                <c:pt idx="0">
                  <c:v>R 2010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'T-příjmy'!$B$3:$B$6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'T-příjmy'!$C$3:$C$6</c:f>
              <c:numCache>
                <c:ptCount val="4"/>
                <c:pt idx="0">
                  <c:v>7324</c:v>
                </c:pt>
                <c:pt idx="1">
                  <c:v>537</c:v>
                </c:pt>
                <c:pt idx="2">
                  <c:v>1130</c:v>
                </c:pt>
                <c:pt idx="3">
                  <c:v>1323</c:v>
                </c:pt>
              </c:numCache>
            </c:numRef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24570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Místní poplatky statutárního města Brna - rozpočet na rok 2010</a:t>
            </a:r>
          </a:p>
        </c:rich>
      </c:tx>
      <c:layout>
        <c:manualLayout>
          <c:xMode val="factor"/>
          <c:yMode val="factor"/>
          <c:x val="-0.004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65"/>
          <c:w val="0.945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'T-poplatky'!$C$4</c:f>
              <c:strCache>
                <c:ptCount val="1"/>
                <c:pt idx="0">
                  <c:v>SR 2010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'T-poplatky'!$B$5:$B$11</c:f>
              <c:strCache>
                <c:ptCount val="7"/>
                <c:pt idx="0">
                  <c:v>Poplatek za veř. prostranství</c:v>
                </c:pt>
                <c:pt idx="1">
                  <c:v>Popl. za výherní hrací přístroj</c:v>
                </c:pt>
                <c:pt idx="2">
                  <c:v>Poplatek ze vstupného</c:v>
                </c:pt>
                <c:pt idx="3">
                  <c:v>Poplatek ze psů</c:v>
                </c:pt>
                <c:pt idx="4">
                  <c:v>Poplatek za povolení k vjezdu</c:v>
                </c:pt>
                <c:pt idx="5">
                  <c:v>Popl. z ubytovací kapacity</c:v>
                </c:pt>
                <c:pt idx="6">
                  <c:v>Pobytové poplatky</c:v>
                </c:pt>
              </c:strCache>
            </c:strRef>
          </c:cat>
          <c:val>
            <c:numRef>
              <c:f>'T-poplatky'!$C$5:$C$11</c:f>
              <c:numCache>
                <c:ptCount val="7"/>
                <c:pt idx="0">
                  <c:v>42021</c:v>
                </c:pt>
                <c:pt idx="1">
                  <c:v>41095</c:v>
                </c:pt>
                <c:pt idx="2">
                  <c:v>8510</c:v>
                </c:pt>
                <c:pt idx="3">
                  <c:v>12171</c:v>
                </c:pt>
                <c:pt idx="4">
                  <c:v>6000</c:v>
                </c:pt>
                <c:pt idx="5">
                  <c:v>3743</c:v>
                </c:pt>
                <c:pt idx="6">
                  <c:v>698</c:v>
                </c:pt>
              </c:numCache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  <c:max val="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tis.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0678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Celkové výdaje statutárního města Brna - rozpočet na rok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99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'T-výdaje'!$C$7</c:f>
              <c:strCache>
                <c:ptCount val="1"/>
                <c:pt idx="0">
                  <c:v>statutární město Brno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'T-výdaje'!$C$9:$C$22</c:f>
              <c:numCache>
                <c:ptCount val="14"/>
                <c:pt idx="0">
                  <c:v>3194.6</c:v>
                </c:pt>
                <c:pt idx="1">
                  <c:v>2100.4</c:v>
                </c:pt>
                <c:pt idx="2">
                  <c:v>1616.3999999999999</c:v>
                </c:pt>
                <c:pt idx="3">
                  <c:v>1118.6</c:v>
                </c:pt>
                <c:pt idx="4">
                  <c:v>840.6</c:v>
                </c:pt>
                <c:pt idx="5">
                  <c:v>604.9</c:v>
                </c:pt>
                <c:pt idx="6">
                  <c:v>555.6</c:v>
                </c:pt>
                <c:pt idx="7">
                  <c:v>517.7</c:v>
                </c:pt>
                <c:pt idx="8">
                  <c:v>512.3</c:v>
                </c:pt>
                <c:pt idx="9">
                  <c:v>418</c:v>
                </c:pt>
                <c:pt idx="10">
                  <c:v>357.40000000000003</c:v>
                </c:pt>
                <c:pt idx="11">
                  <c:v>240</c:v>
                </c:pt>
                <c:pt idx="12">
                  <c:v>33.100000000000136</c:v>
                </c:pt>
                <c:pt idx="13">
                  <c:v>98.41</c:v>
                </c:pt>
              </c:numCache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494056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Celkové výdaje statutárního města Brna v členění na výdaje města a městských částí - rozpočet na rok 2010</a:t>
            </a:r>
          </a:p>
        </c:rich>
      </c:tx>
      <c:layout>
        <c:manualLayout>
          <c:xMode val="factor"/>
          <c:yMode val="factor"/>
          <c:x val="0.02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975"/>
          <c:h val="0.88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'T-výdaje'!$D$7</c:f>
              <c:strCache>
                <c:ptCount val="1"/>
                <c:pt idx="0">
                  <c:v>město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'T-výdaje'!$D$9:$D$22</c:f>
              <c:numCache>
                <c:ptCount val="14"/>
                <c:pt idx="0">
                  <c:v>2987.7</c:v>
                </c:pt>
                <c:pt idx="1">
                  <c:v>1639.1</c:v>
                </c:pt>
                <c:pt idx="2">
                  <c:v>988.3</c:v>
                </c:pt>
                <c:pt idx="3">
                  <c:v>1069.5</c:v>
                </c:pt>
                <c:pt idx="4">
                  <c:v>675.6</c:v>
                </c:pt>
                <c:pt idx="5">
                  <c:v>566.5</c:v>
                </c:pt>
                <c:pt idx="6">
                  <c:v>194.1</c:v>
                </c:pt>
                <c:pt idx="7">
                  <c:v>404.2</c:v>
                </c:pt>
                <c:pt idx="8">
                  <c:v>511.2</c:v>
                </c:pt>
                <c:pt idx="9">
                  <c:v>400.6</c:v>
                </c:pt>
                <c:pt idx="10">
                  <c:v>356.3</c:v>
                </c:pt>
                <c:pt idx="11">
                  <c:v>232.6</c:v>
                </c:pt>
                <c:pt idx="12">
                  <c:v>985.7</c:v>
                </c:pt>
                <c:pt idx="13">
                  <c:v>76.41000000000001</c:v>
                </c:pt>
              </c:numCache>
            </c:numRef>
          </c:val>
        </c:ser>
        <c:ser>
          <c:idx val="2"/>
          <c:order val="2"/>
          <c:tx>
            <c:strRef>
              <c:f>'T-výdaje'!$E$7</c:f>
              <c:strCache>
                <c:ptCount val="1"/>
                <c:pt idx="0">
                  <c:v>městské části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'T-výdaje'!$E$9:$E$22</c:f>
              <c:numCache>
                <c:ptCount val="14"/>
                <c:pt idx="0">
                  <c:v>206.9</c:v>
                </c:pt>
                <c:pt idx="1">
                  <c:v>461.3</c:v>
                </c:pt>
                <c:pt idx="2">
                  <c:v>628.5</c:v>
                </c:pt>
                <c:pt idx="3">
                  <c:v>49.1</c:v>
                </c:pt>
                <c:pt idx="4">
                  <c:v>165</c:v>
                </c:pt>
                <c:pt idx="5">
                  <c:v>38.4</c:v>
                </c:pt>
                <c:pt idx="6">
                  <c:v>361.6</c:v>
                </c:pt>
                <c:pt idx="7">
                  <c:v>113.5</c:v>
                </c:pt>
                <c:pt idx="8">
                  <c:v>1.1</c:v>
                </c:pt>
                <c:pt idx="9">
                  <c:v>17.4</c:v>
                </c:pt>
                <c:pt idx="10">
                  <c:v>1.1</c:v>
                </c:pt>
                <c:pt idx="11">
                  <c:v>7.4</c:v>
                </c:pt>
                <c:pt idx="12">
                  <c:v>6.2</c:v>
                </c:pt>
                <c:pt idx="13">
                  <c:v>22</c:v>
                </c:pt>
              </c:numCache>
            </c:numRef>
          </c:val>
        </c:ser>
        <c:overlap val="100"/>
        <c:axId val="21001075"/>
        <c:axId val="54791948"/>
      </c:barChart>
      <c:lineChart>
        <c:grouping val="standard"/>
        <c:varyColors val="0"/>
        <c:ser>
          <c:idx val="0"/>
          <c:order val="0"/>
          <c:tx>
            <c:strRef>
              <c:f>'T-výdaje'!$C$7</c:f>
              <c:strCache>
                <c:ptCount val="1"/>
                <c:pt idx="0">
                  <c:v>statutární město Brno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'T-výdaje'!$C$9:$C$22</c:f>
              <c:numCache>
                <c:ptCount val="14"/>
                <c:pt idx="0">
                  <c:v>3194.6</c:v>
                </c:pt>
                <c:pt idx="1">
                  <c:v>2100.4</c:v>
                </c:pt>
                <c:pt idx="2">
                  <c:v>1616.3999999999999</c:v>
                </c:pt>
                <c:pt idx="3">
                  <c:v>1118.6</c:v>
                </c:pt>
                <c:pt idx="4">
                  <c:v>840.6</c:v>
                </c:pt>
                <c:pt idx="5">
                  <c:v>604.9</c:v>
                </c:pt>
                <c:pt idx="6">
                  <c:v>555.6</c:v>
                </c:pt>
                <c:pt idx="7">
                  <c:v>517.7</c:v>
                </c:pt>
                <c:pt idx="8">
                  <c:v>512.3</c:v>
                </c:pt>
                <c:pt idx="9">
                  <c:v>418</c:v>
                </c:pt>
                <c:pt idx="10">
                  <c:v>357.40000000000003</c:v>
                </c:pt>
                <c:pt idx="11">
                  <c:v>240</c:v>
                </c:pt>
                <c:pt idx="12">
                  <c:v>33.100000000000136</c:v>
                </c:pt>
                <c:pt idx="13">
                  <c:v>98.41</c:v>
                </c:pt>
              </c:numCache>
            </c:numRef>
          </c:val>
          <c:smooth val="0"/>
        </c:ser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001075"/>
        <c:crossesAt val="1"/>
        <c:crossBetween val="between"/>
        <c:dispUnits/>
        <c:majorUnit val="400"/>
        <c:minorUnit val="4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625"/>
          <c:y val="0.1895"/>
          <c:w val="0.2287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5748031496062992" right="0.5118110236220472" top="0.3937007874015748" bottom="0.3937007874015748" header="0.2362204724409449" footer="0.35433070866141736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" right="0.51" top="0.45" bottom="0.4" header="0.26" footer="0.28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0.4455</cdr:y>
    </cdr:from>
    <cdr:to>
      <cdr:x>0.3565</cdr:x>
      <cdr:y>0.4945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256222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71,0 %</a:t>
          </a:r>
        </a:p>
      </cdr:txBody>
    </cdr:sp>
  </cdr:relSizeAnchor>
  <cdr:relSizeAnchor xmlns:cdr="http://schemas.openxmlformats.org/drawingml/2006/chartDrawing">
    <cdr:from>
      <cdr:x>0.368</cdr:x>
      <cdr:y>0.72525</cdr:y>
    </cdr:from>
    <cdr:to>
      <cdr:x>0.47525</cdr:x>
      <cdr:y>0.7735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417195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5,2 %</a:t>
          </a:r>
        </a:p>
      </cdr:txBody>
    </cdr:sp>
  </cdr:relSizeAnchor>
  <cdr:relSizeAnchor xmlns:cdr="http://schemas.openxmlformats.org/drawingml/2006/chartDrawing">
    <cdr:from>
      <cdr:x>0.568</cdr:x>
      <cdr:y>0.72525</cdr:y>
    </cdr:from>
    <cdr:to>
      <cdr:x>0.67525</cdr:x>
      <cdr:y>0.77425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0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11,0 %</a:t>
          </a:r>
        </a:p>
      </cdr:txBody>
    </cdr:sp>
  </cdr:relSizeAnchor>
  <cdr:relSizeAnchor xmlns:cdr="http://schemas.openxmlformats.org/drawingml/2006/chartDrawing">
    <cdr:from>
      <cdr:x>0.78275</cdr:x>
      <cdr:y>0.72525</cdr:y>
    </cdr:from>
    <cdr:to>
      <cdr:x>0.89</cdr:x>
      <cdr:y>0.77425</cdr:y>
    </cdr:to>
    <cdr:sp>
      <cdr:nvSpPr>
        <cdr:cNvPr id="4" name="TextBox 4"/>
        <cdr:cNvSpPr txBox="1">
          <a:spLocks noChangeArrowheads="1"/>
        </cdr:cNvSpPr>
      </cdr:nvSpPr>
      <cdr:spPr>
        <a:xfrm>
          <a:off x="7229475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12,8 %</a:t>
          </a:r>
        </a:p>
      </cdr:txBody>
    </cdr:sp>
  </cdr:relSizeAnchor>
  <cdr:relSizeAnchor xmlns:cdr="http://schemas.openxmlformats.org/drawingml/2006/chartDrawing">
    <cdr:from>
      <cdr:x>0.418</cdr:x>
      <cdr:y>0.4455</cdr:y>
    </cdr:from>
    <cdr:to>
      <cdr:x>0.695</cdr:x>
      <cdr:y>0.4945</cdr:y>
    </cdr:to>
    <cdr:sp>
      <cdr:nvSpPr>
        <cdr:cNvPr id="5" name="TextBox 5"/>
        <cdr:cNvSpPr txBox="1">
          <a:spLocks noChangeArrowheads="1"/>
        </cdr:cNvSpPr>
      </cdr:nvSpPr>
      <cdr:spPr>
        <a:xfrm>
          <a:off x="3857625" y="2562225"/>
          <a:ext cx="2562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Podíl na celkových příjmech: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105525"/>
    <xdr:graphicFrame>
      <xdr:nvGraphicFramePr>
        <xdr:cNvPr id="1" name="Shape 1025"/>
        <xdr:cNvGraphicFramePr/>
      </xdr:nvGraphicFramePr>
      <xdr:xfrm>
        <a:off x="0" y="0"/>
        <a:ext cx="96012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0.96525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6591300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829425"/>
    <xdr:graphicFrame>
      <xdr:nvGraphicFramePr>
        <xdr:cNvPr id="1" name="Shape 1025"/>
        <xdr:cNvGraphicFramePr/>
      </xdr:nvGraphicFramePr>
      <xdr:xfrm>
        <a:off x="0" y="0"/>
        <a:ext cx="100488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0.9625</cdr:y>
    </cdr:from>
    <cdr:to>
      <cdr:x>0.967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15125" y="6515100"/>
          <a:ext cx="2895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772275"/>
    <xdr:graphicFrame>
      <xdr:nvGraphicFramePr>
        <xdr:cNvPr id="1" name="Shape 1025"/>
        <xdr:cNvGraphicFramePr/>
      </xdr:nvGraphicFramePr>
      <xdr:xfrm>
        <a:off x="0" y="0"/>
        <a:ext cx="99345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75" zoomScaleNormal="75" zoomScaleSheetLayoutView="75" workbookViewId="0" topLeftCell="A1">
      <selection activeCell="C7" sqref="C7"/>
    </sheetView>
  </sheetViews>
  <sheetFormatPr defaultColWidth="9.00390625" defaultRowHeight="12.75"/>
  <cols>
    <col min="1" max="1" width="11.375" style="1" customWidth="1"/>
    <col min="2" max="2" width="32.375" style="1" customWidth="1"/>
    <col min="3" max="6" width="19.00390625" style="1" customWidth="1"/>
    <col min="7" max="7" width="17.75390625" style="1" customWidth="1"/>
    <col min="8" max="10" width="19.00390625" style="1" customWidth="1"/>
    <col min="11" max="11" width="17.75390625" style="1" customWidth="1"/>
    <col min="12" max="16384" width="11.375" style="1" customWidth="1"/>
  </cols>
  <sheetData>
    <row r="1" ht="15.75" thickBot="1"/>
    <row r="2" spans="1:3" ht="18.75" thickBot="1">
      <c r="A2" s="2" t="s">
        <v>0</v>
      </c>
      <c r="B2" s="3" t="s">
        <v>1</v>
      </c>
      <c r="C2" s="44" t="s">
        <v>59</v>
      </c>
    </row>
    <row r="3" spans="1:4" ht="18">
      <c r="A3" s="4">
        <v>1</v>
      </c>
      <c r="B3" s="5" t="s">
        <v>2</v>
      </c>
      <c r="C3" s="45">
        <v>7324</v>
      </c>
      <c r="D3" s="54">
        <f>C3/$C$8*100</f>
        <v>71.0102772929998</v>
      </c>
    </row>
    <row r="4" spans="1:4" ht="18">
      <c r="A4" s="6">
        <v>2</v>
      </c>
      <c r="B4" s="7" t="s">
        <v>3</v>
      </c>
      <c r="C4" s="46">
        <v>537</v>
      </c>
      <c r="D4" s="54">
        <f>C4/$C$8*100</f>
        <v>5.2065154159395</v>
      </c>
    </row>
    <row r="5" spans="1:4" ht="18">
      <c r="A5" s="6">
        <v>3</v>
      </c>
      <c r="B5" s="7" t="s">
        <v>4</v>
      </c>
      <c r="C5" s="46">
        <v>1130</v>
      </c>
      <c r="D5" s="54">
        <f>C5/$C$8*100</f>
        <v>10.955982160170642</v>
      </c>
    </row>
    <row r="6" spans="1:4" ht="18">
      <c r="A6" s="6">
        <v>4</v>
      </c>
      <c r="B6" s="7" t="s">
        <v>57</v>
      </c>
      <c r="C6" s="46">
        <v>1323</v>
      </c>
      <c r="D6" s="54">
        <f>C6/$C$8*100</f>
        <v>12.827225130890053</v>
      </c>
    </row>
    <row r="7" spans="1:3" ht="15">
      <c r="A7" s="8"/>
      <c r="B7" s="9"/>
      <c r="C7" s="47"/>
    </row>
    <row r="8" spans="1:3" ht="18.75" thickBot="1">
      <c r="A8" s="10"/>
      <c r="B8" s="49" t="s">
        <v>5</v>
      </c>
      <c r="C8" s="48">
        <f>SUM(C3:C7)</f>
        <v>10314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63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B3" sqref="B3"/>
    </sheetView>
  </sheetViews>
  <sheetFormatPr defaultColWidth="9.00390625" defaultRowHeight="12.75"/>
  <cols>
    <col min="2" max="2" width="26.00390625" style="0" customWidth="1"/>
  </cols>
  <sheetData>
    <row r="2" ht="12.75">
      <c r="B2" t="s">
        <v>62</v>
      </c>
    </row>
    <row r="4" spans="2:3" ht="12.75">
      <c r="B4" s="12"/>
      <c r="C4" s="60" t="s">
        <v>60</v>
      </c>
    </row>
    <row r="5" spans="2:3" ht="12.75">
      <c r="B5" s="12" t="s">
        <v>8</v>
      </c>
      <c r="C5" s="60">
        <v>42021</v>
      </c>
    </row>
    <row r="6" spans="2:3" ht="12.75">
      <c r="B6" s="12" t="s">
        <v>23</v>
      </c>
      <c r="C6" s="60">
        <v>41095</v>
      </c>
    </row>
    <row r="7" spans="2:3" ht="12.75">
      <c r="B7" s="12" t="s">
        <v>9</v>
      </c>
      <c r="C7" s="60">
        <v>8510</v>
      </c>
    </row>
    <row r="8" spans="2:3" ht="12.75">
      <c r="B8" s="12" t="s">
        <v>6</v>
      </c>
      <c r="C8" s="60">
        <v>12171</v>
      </c>
    </row>
    <row r="9" spans="2:3" ht="12.75">
      <c r="B9" s="12" t="s">
        <v>26</v>
      </c>
      <c r="C9" s="60">
        <v>6000</v>
      </c>
    </row>
    <row r="10" spans="2:3" ht="12.75">
      <c r="B10" s="12" t="s">
        <v>25</v>
      </c>
      <c r="C10" s="60">
        <v>3743</v>
      </c>
    </row>
    <row r="11" spans="2:3" ht="12.75">
      <c r="B11" s="12" t="s">
        <v>7</v>
      </c>
      <c r="C11" s="60">
        <v>698</v>
      </c>
    </row>
    <row r="12" ht="12.75">
      <c r="C12" s="61"/>
    </row>
    <row r="13" ht="12.75">
      <c r="C13" s="62">
        <f>SUM(C5:C12)</f>
        <v>114238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SheetLayoutView="75" workbookViewId="0" topLeftCell="A1">
      <selection activeCell="B16" sqref="B16"/>
    </sheetView>
  </sheetViews>
  <sheetFormatPr defaultColWidth="9.00390625" defaultRowHeight="12.75"/>
  <cols>
    <col min="1" max="1" width="11.375" style="13" customWidth="1"/>
    <col min="2" max="2" width="67.875" style="13" customWidth="1"/>
    <col min="3" max="5" width="19.375" style="13" customWidth="1"/>
    <col min="6" max="6" width="20.375" style="13" customWidth="1"/>
    <col min="7" max="16384" width="11.375" style="13" customWidth="1"/>
  </cols>
  <sheetData>
    <row r="1" ht="20.25">
      <c r="F1" s="14"/>
    </row>
    <row r="2" spans="1:6" ht="20.25">
      <c r="A2" s="15"/>
      <c r="F2" s="14"/>
    </row>
    <row r="3" spans="1:6" ht="21.75" customHeight="1">
      <c r="A3" s="16" t="s">
        <v>31</v>
      </c>
      <c r="B3" s="17"/>
      <c r="C3" s="17"/>
      <c r="D3" s="17"/>
      <c r="E3" s="17"/>
      <c r="F3" s="18"/>
    </row>
    <row r="4" spans="1:6" ht="21.75" customHeight="1">
      <c r="A4" s="16"/>
      <c r="B4" s="17"/>
      <c r="F4" s="14"/>
    </row>
    <row r="5" ht="21.75" customHeight="1" thickBot="1">
      <c r="F5" s="14"/>
    </row>
    <row r="6" spans="1:6" ht="21.75" customHeight="1">
      <c r="A6" s="63" t="s">
        <v>15</v>
      </c>
      <c r="B6" s="65" t="s">
        <v>16</v>
      </c>
      <c r="C6" s="19" t="s">
        <v>27</v>
      </c>
      <c r="D6" s="20"/>
      <c r="E6" s="21"/>
      <c r="F6" s="22"/>
    </row>
    <row r="7" spans="1:6" ht="41.25" thickBot="1">
      <c r="A7" s="64"/>
      <c r="B7" s="66"/>
      <c r="C7" s="23" t="s">
        <v>29</v>
      </c>
      <c r="D7" s="24" t="s">
        <v>28</v>
      </c>
      <c r="E7" s="25" t="s">
        <v>17</v>
      </c>
      <c r="F7" s="22"/>
    </row>
    <row r="8" spans="1:6" ht="21.75" customHeight="1">
      <c r="A8" s="26"/>
      <c r="B8" s="27"/>
      <c r="C8" s="28"/>
      <c r="D8" s="29"/>
      <c r="E8" s="30"/>
      <c r="F8" s="31"/>
    </row>
    <row r="9" spans="1:6" ht="21.75" customHeight="1">
      <c r="A9" s="32" t="s">
        <v>34</v>
      </c>
      <c r="B9" s="33" t="s">
        <v>10</v>
      </c>
      <c r="C9" s="50">
        <f>D9+E9</f>
        <v>3194.6</v>
      </c>
      <c r="D9" s="51">
        <v>2987.7</v>
      </c>
      <c r="E9" s="52">
        <v>206.9</v>
      </c>
      <c r="F9" s="34"/>
    </row>
    <row r="10" spans="1:6" ht="21.75" customHeight="1">
      <c r="A10" s="32" t="s">
        <v>40</v>
      </c>
      <c r="B10" s="33" t="s">
        <v>41</v>
      </c>
      <c r="C10" s="50">
        <f>D10+E10</f>
        <v>2100.4</v>
      </c>
      <c r="D10" s="51">
        <v>1639.1</v>
      </c>
      <c r="E10" s="52">
        <v>461.3</v>
      </c>
      <c r="F10" s="34"/>
    </row>
    <row r="11" spans="1:6" ht="21.75" customHeight="1">
      <c r="A11" s="32" t="s">
        <v>50</v>
      </c>
      <c r="B11" s="33" t="s">
        <v>30</v>
      </c>
      <c r="C11" s="50">
        <f>D11+E11-0.4</f>
        <v>1616.3999999999999</v>
      </c>
      <c r="D11" s="51">
        <v>988.3</v>
      </c>
      <c r="E11" s="52">
        <v>628.5</v>
      </c>
      <c r="F11" s="34"/>
    </row>
    <row r="12" spans="1:6" ht="21.75" customHeight="1">
      <c r="A12" s="32" t="s">
        <v>37</v>
      </c>
      <c r="B12" s="33" t="s">
        <v>18</v>
      </c>
      <c r="C12" s="50">
        <f aca="true" t="shared" si="0" ref="C12:C20">D12+E12</f>
        <v>1118.6</v>
      </c>
      <c r="D12" s="51">
        <v>1069.5</v>
      </c>
      <c r="E12" s="52">
        <v>49.1</v>
      </c>
      <c r="F12" s="34"/>
    </row>
    <row r="13" spans="1:6" s="43" customFormat="1" ht="21.75" customHeight="1">
      <c r="A13" s="32" t="s">
        <v>42</v>
      </c>
      <c r="B13" s="33" t="s">
        <v>11</v>
      </c>
      <c r="C13" s="50">
        <f t="shared" si="0"/>
        <v>840.6</v>
      </c>
      <c r="D13" s="51">
        <v>675.6</v>
      </c>
      <c r="E13" s="52">
        <v>165</v>
      </c>
      <c r="F13" s="42"/>
    </row>
    <row r="14" spans="1:6" ht="21.75" customHeight="1">
      <c r="A14" s="32" t="s">
        <v>38</v>
      </c>
      <c r="B14" s="33" t="s">
        <v>13</v>
      </c>
      <c r="C14" s="50">
        <f t="shared" si="0"/>
        <v>604.9</v>
      </c>
      <c r="D14" s="51">
        <v>566.5</v>
      </c>
      <c r="E14" s="52">
        <v>38.4</v>
      </c>
      <c r="F14" s="34"/>
    </row>
    <row r="15" spans="1:6" ht="21.75" customHeight="1">
      <c r="A15" s="32" t="s">
        <v>36</v>
      </c>
      <c r="B15" s="33" t="s">
        <v>63</v>
      </c>
      <c r="C15" s="50">
        <f>D15+E15-0.1</f>
        <v>555.6</v>
      </c>
      <c r="D15" s="51">
        <v>194.1</v>
      </c>
      <c r="E15" s="52">
        <v>361.6</v>
      </c>
      <c r="F15" s="34"/>
    </row>
    <row r="16" spans="1:6" ht="21.75" customHeight="1">
      <c r="A16" s="32" t="s">
        <v>44</v>
      </c>
      <c r="B16" s="40" t="s">
        <v>55</v>
      </c>
      <c r="C16" s="50">
        <f>D16+E16</f>
        <v>517.7</v>
      </c>
      <c r="D16" s="51">
        <v>404.2</v>
      </c>
      <c r="E16" s="52">
        <v>113.5</v>
      </c>
      <c r="F16" s="34"/>
    </row>
    <row r="17" spans="1:6" ht="21.75" customHeight="1">
      <c r="A17" s="32" t="s">
        <v>35</v>
      </c>
      <c r="B17" s="33" t="s">
        <v>19</v>
      </c>
      <c r="C17" s="50">
        <f t="shared" si="0"/>
        <v>512.3</v>
      </c>
      <c r="D17" s="51">
        <v>511.2</v>
      </c>
      <c r="E17" s="52">
        <v>1.1</v>
      </c>
      <c r="F17" s="34"/>
    </row>
    <row r="18" spans="1:6" ht="21.75" customHeight="1">
      <c r="A18" s="32" t="s">
        <v>52</v>
      </c>
      <c r="B18" s="33" t="s">
        <v>20</v>
      </c>
      <c r="C18" s="50">
        <f t="shared" si="0"/>
        <v>418</v>
      </c>
      <c r="D18" s="51">
        <v>400.6</v>
      </c>
      <c r="E18" s="52">
        <v>17.4</v>
      </c>
      <c r="F18" s="34"/>
    </row>
    <row r="19" spans="1:6" ht="21.75" customHeight="1">
      <c r="A19" s="32" t="s">
        <v>47</v>
      </c>
      <c r="B19" s="33" t="s">
        <v>12</v>
      </c>
      <c r="C19" s="50">
        <f t="shared" si="0"/>
        <v>357.40000000000003</v>
      </c>
      <c r="D19" s="51">
        <v>356.3</v>
      </c>
      <c r="E19" s="52">
        <v>1.1</v>
      </c>
      <c r="F19" s="34"/>
    </row>
    <row r="20" spans="1:6" ht="21.75" customHeight="1">
      <c r="A20" s="32" t="s">
        <v>39</v>
      </c>
      <c r="B20" s="33" t="s">
        <v>14</v>
      </c>
      <c r="C20" s="50">
        <f t="shared" si="0"/>
        <v>240</v>
      </c>
      <c r="D20" s="51">
        <v>232.6</v>
      </c>
      <c r="E20" s="52">
        <v>7.4</v>
      </c>
      <c r="F20" s="34"/>
    </row>
    <row r="21" spans="1:6" ht="21.75" customHeight="1">
      <c r="A21" s="32" t="s">
        <v>53</v>
      </c>
      <c r="B21" s="33" t="s">
        <v>56</v>
      </c>
      <c r="C21" s="50">
        <f>D21+E21-958.8</f>
        <v>33.100000000000136</v>
      </c>
      <c r="D21" s="51">
        <v>985.7</v>
      </c>
      <c r="E21" s="52">
        <v>6.2</v>
      </c>
      <c r="F21" s="34"/>
    </row>
    <row r="22" spans="1:6" ht="21.75" customHeight="1">
      <c r="A22" s="32"/>
      <c r="B22" s="33" t="s">
        <v>61</v>
      </c>
      <c r="C22" s="50">
        <f>SUM(C23:C29)</f>
        <v>98.41</v>
      </c>
      <c r="D22" s="51">
        <f>SUM(D23:D29)</f>
        <v>76.41000000000001</v>
      </c>
      <c r="E22" s="52">
        <f>SUM(E23:E29)</f>
        <v>22</v>
      </c>
      <c r="F22" s="34"/>
    </row>
    <row r="23" spans="1:6" ht="21.75" customHeight="1">
      <c r="A23" s="35" t="s">
        <v>32</v>
      </c>
      <c r="B23" s="36" t="s">
        <v>21</v>
      </c>
      <c r="C23" s="37">
        <f aca="true" t="shared" si="1" ref="C23:C29">D23+E23</f>
        <v>19</v>
      </c>
      <c r="D23" s="38">
        <v>18.7</v>
      </c>
      <c r="E23" s="39">
        <v>0.3</v>
      </c>
      <c r="F23" s="34"/>
    </row>
    <row r="24" spans="1:6" ht="21.75" customHeight="1">
      <c r="A24" s="35" t="s">
        <v>48</v>
      </c>
      <c r="B24" s="36" t="s">
        <v>49</v>
      </c>
      <c r="C24" s="37">
        <f t="shared" si="1"/>
        <v>18.8</v>
      </c>
      <c r="D24" s="38">
        <v>10.8</v>
      </c>
      <c r="E24" s="39">
        <v>8</v>
      </c>
      <c r="F24" s="34"/>
    </row>
    <row r="25" spans="1:6" ht="21.75" customHeight="1">
      <c r="A25" s="35" t="s">
        <v>51</v>
      </c>
      <c r="B25" s="36" t="s">
        <v>24</v>
      </c>
      <c r="C25" s="37">
        <f t="shared" si="1"/>
        <v>17.599999999999998</v>
      </c>
      <c r="D25" s="38">
        <v>16.2</v>
      </c>
      <c r="E25" s="39">
        <v>1.4</v>
      </c>
      <c r="F25" s="34"/>
    </row>
    <row r="26" spans="1:6" ht="21.75" customHeight="1">
      <c r="A26" s="53">
        <v>41</v>
      </c>
      <c r="B26" s="36" t="s">
        <v>43</v>
      </c>
      <c r="C26" s="37">
        <f t="shared" si="1"/>
        <v>10.7</v>
      </c>
      <c r="D26" s="38"/>
      <c r="E26" s="39">
        <v>10.7</v>
      </c>
      <c r="F26" s="34"/>
    </row>
    <row r="27" spans="1:6" ht="21.75" customHeight="1">
      <c r="A27" s="53">
        <v>38</v>
      </c>
      <c r="B27" s="36" t="s">
        <v>58</v>
      </c>
      <c r="C27" s="37">
        <f t="shared" si="1"/>
        <v>17</v>
      </c>
      <c r="D27" s="38">
        <v>17</v>
      </c>
      <c r="E27" s="39"/>
      <c r="F27" s="34"/>
    </row>
    <row r="28" spans="1:6" s="43" customFormat="1" ht="21.75" customHeight="1">
      <c r="A28" s="35" t="s">
        <v>33</v>
      </c>
      <c r="B28" s="36" t="s">
        <v>22</v>
      </c>
      <c r="C28" s="37">
        <f t="shared" si="1"/>
        <v>12.299999999999999</v>
      </c>
      <c r="D28" s="38">
        <v>11.7</v>
      </c>
      <c r="E28" s="39">
        <v>0.6</v>
      </c>
      <c r="F28" s="42"/>
    </row>
    <row r="29" spans="1:6" ht="21.75" customHeight="1" thickBot="1">
      <c r="A29" s="55" t="s">
        <v>45</v>
      </c>
      <c r="B29" s="56" t="s">
        <v>46</v>
      </c>
      <c r="C29" s="57">
        <f t="shared" si="1"/>
        <v>3.01</v>
      </c>
      <c r="D29" s="58">
        <v>2.01</v>
      </c>
      <c r="E29" s="59">
        <v>1</v>
      </c>
      <c r="F29" s="34"/>
    </row>
    <row r="30" ht="21.75" customHeight="1">
      <c r="F30" s="14"/>
    </row>
    <row r="31" spans="1:6" ht="21.75" customHeight="1">
      <c r="A31" s="13" t="s">
        <v>54</v>
      </c>
      <c r="C31" s="41">
        <f>SUM(C9:C22)</f>
        <v>12208.01</v>
      </c>
      <c r="D31" s="41">
        <f>SUM(D9:D22)</f>
        <v>11087.810000000001</v>
      </c>
      <c r="E31" s="41">
        <f>SUM(E9:E22)</f>
        <v>2079.5</v>
      </c>
      <c r="F31" s="14"/>
    </row>
    <row r="32" ht="21.75" customHeight="1">
      <c r="F32" s="14"/>
    </row>
    <row r="34" spans="3:5" ht="20.25">
      <c r="C34" s="41"/>
      <c r="D34" s="41"/>
      <c r="E34" s="41"/>
    </row>
  </sheetData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6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2010-03-03T10:59:44Z</cp:lastPrinted>
  <dcterms:created xsi:type="dcterms:W3CDTF">2000-06-02T06:12:41Z</dcterms:created>
  <dcterms:modified xsi:type="dcterms:W3CDTF">2010-06-15T07:49:02Z</dcterms:modified>
  <cp:category/>
  <cp:version/>
  <cp:contentType/>
  <cp:contentStatus/>
</cp:coreProperties>
</file>